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9720" windowHeight="732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C31" i="1"/>
  <c r="C30"/>
  <c r="C29"/>
  <c r="D18"/>
  <c r="D15" s="1"/>
  <c r="D24" s="1"/>
  <c r="D35" s="1"/>
  <c r="D38"/>
  <c r="D37" s="1"/>
  <c r="D25"/>
  <c r="C26"/>
  <c r="C18"/>
  <c r="C15" s="1"/>
  <c r="C24" s="1"/>
  <c r="C25" l="1"/>
</calcChain>
</file>

<file path=xl/sharedStrings.xml><?xml version="1.0" encoding="utf-8"?>
<sst xmlns="http://schemas.openxmlformats.org/spreadsheetml/2006/main" count="40" uniqueCount="36">
  <si>
    <t>№</t>
  </si>
  <si>
    <t xml:space="preserve">Отчет </t>
  </si>
  <si>
    <t>рублей</t>
  </si>
  <si>
    <t>Наименование статей</t>
  </si>
  <si>
    <t>Фактически исполнено</t>
  </si>
  <si>
    <t>Доходы, всего, в том числе:</t>
  </si>
  <si>
    <t xml:space="preserve"> -акцизы</t>
  </si>
  <si>
    <t>План</t>
  </si>
  <si>
    <t xml:space="preserve"> -государственная пошлина</t>
  </si>
  <si>
    <t xml:space="preserve"> -возмещение вреда, причиняемого автомобильным дорогам</t>
  </si>
  <si>
    <t xml:space="preserve">Расходы, всего, в том числе: </t>
  </si>
  <si>
    <t>Итого средств муниципального дорожного фонда:</t>
  </si>
  <si>
    <t xml:space="preserve"> -содержание улично-дорожной сети</t>
  </si>
  <si>
    <t xml:space="preserve"> -субсидии бюджетам на реализацию мероприятий государственной программы ИО "Развитие дорожного хозяйства и сети искусственных сооружений" на 2014-2020 годы (областной бюджет)</t>
  </si>
  <si>
    <t xml:space="preserve"> -реконструкция участка уличной дорожной сети на участке от перекрестка улиц Халтурина-Некрасова до перекрестка Чкалова-Красная Звезда в городе Усть-Кут Иркутской области ВСЕГО, в т. ч.:</t>
  </si>
  <si>
    <t xml:space="preserve"> -за счет средств областного бюджета</t>
  </si>
  <si>
    <t xml:space="preserve"> -за счет средств местного бюджета</t>
  </si>
  <si>
    <t>Справочно: остатки бюджетных ассигнований муниципального дорожного фонда ВСЕГО, в т.ч.:</t>
  </si>
  <si>
    <t xml:space="preserve">Остатки средств  муниципального дорожного фонда на 01.01.2019г., (на едином счете бюджета) </t>
  </si>
  <si>
    <t xml:space="preserve"> - весовой контроль</t>
  </si>
  <si>
    <t xml:space="preserve"> - МБТ на ремонт дорог (районный бюджет)</t>
  </si>
  <si>
    <t xml:space="preserve"> - разработка и экспертиза ПСД</t>
  </si>
  <si>
    <t xml:space="preserve"> - организационно-технологическое обеспечение передвижного пункта весового и габаритного контроля </t>
  </si>
  <si>
    <t xml:space="preserve">Справочно: остатки бюджетных ассигнований муниципального дорожного фонда ВСЕГО, в т.ч.: </t>
  </si>
  <si>
    <t>Приложение № 5</t>
  </si>
  <si>
    <t>к  постановлению главы</t>
  </si>
  <si>
    <t>муниципального образования</t>
  </si>
  <si>
    <t>"город Усть-Кут"</t>
  </si>
  <si>
    <t>об использовании средств  дорожного фонда администрации Усть-Кутского муниципального образования (городского поселения) за 1 полугодие 2019 года</t>
  </si>
  <si>
    <t xml:space="preserve"> -безвозмездные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пользоваия</t>
  </si>
  <si>
    <t xml:space="preserve"> -денежные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 городских поселений</t>
  </si>
  <si>
    <t xml:space="preserve"> -ремонт автомобильных дорог общего пользования общегородского значения </t>
  </si>
  <si>
    <t xml:space="preserve"> -обслуживание, установка дорожных знаков, светофорных объектов, нанесение дорожной разметки </t>
  </si>
  <si>
    <t xml:space="preserve"> -оборудование остановочных пунктов </t>
  </si>
  <si>
    <t xml:space="preserve">Остатки средств  муниципального дорожного фонда на 01.07.2019г., (на едином счете бюджета) </t>
  </si>
  <si>
    <t xml:space="preserve">                                        от 22.07.2019 г. № _895-П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</si>
</sst>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3" borderId="0" xfId="0" applyFill="1"/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3" borderId="7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2" fillId="3" borderId="6" xfId="0" applyNumberFormat="1" applyFont="1" applyFill="1" applyBorder="1" applyAlignment="1">
      <alignment horizontal="center" vertical="center" wrapText="1"/>
    </xf>
    <xf numFmtId="4" fontId="2" fillId="3" borderId="9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tabSelected="1" workbookViewId="0">
      <selection activeCell="H7" sqref="H7"/>
    </sheetView>
  </sheetViews>
  <sheetFormatPr defaultRowHeight="12.75"/>
  <cols>
    <col min="1" max="1" width="5.7109375" customWidth="1"/>
    <col min="2" max="2" width="63.7109375" customWidth="1"/>
    <col min="3" max="3" width="17.42578125" customWidth="1"/>
    <col min="4" max="4" width="19.28515625" customWidth="1"/>
    <col min="5" max="5" width="0" hidden="1" customWidth="1"/>
  </cols>
  <sheetData>
    <row r="1" spans="1:5" ht="15">
      <c r="A1" s="2"/>
      <c r="B1" s="31" t="s">
        <v>24</v>
      </c>
      <c r="C1" s="31"/>
      <c r="D1" s="31"/>
    </row>
    <row r="2" spans="1:5" ht="15">
      <c r="A2" s="2"/>
      <c r="B2" s="32" t="s">
        <v>25</v>
      </c>
      <c r="C2" s="32"/>
      <c r="D2" s="32"/>
    </row>
    <row r="3" spans="1:5" ht="15">
      <c r="A3" s="2"/>
      <c r="B3" s="31" t="s">
        <v>26</v>
      </c>
      <c r="C3" s="31"/>
      <c r="D3" s="31"/>
    </row>
    <row r="4" spans="1:5" ht="15">
      <c r="A4" s="2"/>
      <c r="B4" s="31" t="s">
        <v>27</v>
      </c>
      <c r="C4" s="31"/>
      <c r="D4" s="31"/>
    </row>
    <row r="5" spans="1:5" ht="15">
      <c r="A5" s="2"/>
      <c r="B5" s="33" t="s">
        <v>35</v>
      </c>
      <c r="C5" s="33"/>
      <c r="D5" s="33"/>
    </row>
    <row r="6" spans="1:5" ht="15.75">
      <c r="A6" s="36" t="s">
        <v>1</v>
      </c>
      <c r="B6" s="36"/>
      <c r="C6" s="36"/>
      <c r="D6" s="36"/>
    </row>
    <row r="7" spans="1:5" ht="33.75" customHeight="1">
      <c r="A7" s="37" t="s">
        <v>28</v>
      </c>
      <c r="B7" s="37"/>
      <c r="C7" s="37"/>
      <c r="D7" s="37"/>
    </row>
    <row r="8" spans="1:5" ht="18" customHeight="1">
      <c r="A8" s="38" t="s">
        <v>2</v>
      </c>
      <c r="B8" s="38"/>
      <c r="C8" s="38"/>
      <c r="D8" s="38"/>
    </row>
    <row r="9" spans="1:5">
      <c r="A9" s="25" t="s">
        <v>0</v>
      </c>
      <c r="B9" s="25" t="s">
        <v>3</v>
      </c>
      <c r="C9" s="34" t="s">
        <v>7</v>
      </c>
      <c r="D9" s="27" t="s">
        <v>4</v>
      </c>
    </row>
    <row r="10" spans="1:5" ht="21.75" customHeight="1">
      <c r="A10" s="26"/>
      <c r="B10" s="26"/>
      <c r="C10" s="35"/>
      <c r="D10" s="28"/>
    </row>
    <row r="11" spans="1:5" ht="30">
      <c r="A11" s="3">
        <v>1</v>
      </c>
      <c r="B11" s="4" t="s">
        <v>18</v>
      </c>
      <c r="C11" s="5"/>
      <c r="D11" s="6">
        <v>10358896.43</v>
      </c>
      <c r="E11" s="1"/>
    </row>
    <row r="12" spans="1:5" ht="30">
      <c r="A12" s="7"/>
      <c r="B12" s="8" t="s">
        <v>23</v>
      </c>
      <c r="C12" s="9"/>
      <c r="D12" s="10">
        <v>0</v>
      </c>
      <c r="E12" s="1"/>
    </row>
    <row r="13" spans="1:5" ht="15">
      <c r="A13" s="7"/>
      <c r="B13" s="11" t="s">
        <v>16</v>
      </c>
      <c r="C13" s="12"/>
      <c r="D13" s="13">
        <v>0</v>
      </c>
      <c r="E13" s="1"/>
    </row>
    <row r="14" spans="1:5" ht="15">
      <c r="A14" s="7"/>
      <c r="B14" s="11" t="s">
        <v>15</v>
      </c>
      <c r="C14" s="14"/>
      <c r="D14" s="14">
        <v>0</v>
      </c>
    </row>
    <row r="15" spans="1:5" ht="15">
      <c r="A15" s="3">
        <v>2</v>
      </c>
      <c r="B15" s="4" t="s">
        <v>5</v>
      </c>
      <c r="C15" s="5">
        <f>+C16+C17+C18+C21+C19+C20+C22+C23</f>
        <v>137058599.94</v>
      </c>
      <c r="D15" s="5">
        <f>+D16+D17+D18+D21+D19+D20+D22+D23</f>
        <v>32738960.07</v>
      </c>
    </row>
    <row r="16" spans="1:5" ht="17.25" customHeight="1">
      <c r="A16" s="7"/>
      <c r="B16" s="8" t="s">
        <v>6</v>
      </c>
      <c r="C16" s="15">
        <v>14456000</v>
      </c>
      <c r="D16" s="16">
        <v>7257338.1699999999</v>
      </c>
    </row>
    <row r="17" spans="1:4" ht="17.25" customHeight="1">
      <c r="A17" s="7"/>
      <c r="B17" s="8" t="s">
        <v>8</v>
      </c>
      <c r="C17" s="9">
        <v>209600</v>
      </c>
      <c r="D17" s="17">
        <v>122600</v>
      </c>
    </row>
    <row r="18" spans="1:4" ht="17.25" customHeight="1">
      <c r="A18" s="7"/>
      <c r="B18" s="8" t="s">
        <v>9</v>
      </c>
      <c r="C18" s="9">
        <f>5668604.3+8044177+4002518.7</f>
        <v>17715300</v>
      </c>
      <c r="D18" s="17">
        <f>1981326.2+8044177+4002518.7</f>
        <v>14028021.899999999</v>
      </c>
    </row>
    <row r="19" spans="1:4" ht="17.25" customHeight="1">
      <c r="A19" s="7"/>
      <c r="B19" s="8" t="s">
        <v>19</v>
      </c>
      <c r="C19" s="9">
        <v>1000000</v>
      </c>
      <c r="D19" s="17">
        <v>0</v>
      </c>
    </row>
    <row r="20" spans="1:4" ht="17.25" customHeight="1">
      <c r="A20" s="7"/>
      <c r="B20" s="8" t="s">
        <v>20</v>
      </c>
      <c r="C20" s="9">
        <v>0</v>
      </c>
      <c r="D20" s="17">
        <v>0</v>
      </c>
    </row>
    <row r="21" spans="1:4" ht="60" customHeight="1">
      <c r="A21" s="7"/>
      <c r="B21" s="8" t="s">
        <v>13</v>
      </c>
      <c r="C21" s="9">
        <v>92213799.939999998</v>
      </c>
      <c r="D21" s="17">
        <v>0</v>
      </c>
    </row>
    <row r="22" spans="1:4" ht="60">
      <c r="A22" s="24"/>
      <c r="B22" s="8" t="s">
        <v>29</v>
      </c>
      <c r="C22" s="9">
        <v>11331000</v>
      </c>
      <c r="D22" s="17">
        <v>11331000</v>
      </c>
    </row>
    <row r="23" spans="1:4" ht="60" customHeight="1">
      <c r="A23" s="24"/>
      <c r="B23" s="8" t="s">
        <v>30</v>
      </c>
      <c r="C23" s="9">
        <v>132900</v>
      </c>
      <c r="D23" s="17">
        <v>0</v>
      </c>
    </row>
    <row r="24" spans="1:4" ht="15">
      <c r="A24" s="29" t="s">
        <v>11</v>
      </c>
      <c r="B24" s="30"/>
      <c r="C24" s="18">
        <f>+D11+C15</f>
        <v>147417496.37</v>
      </c>
      <c r="D24" s="18">
        <f>+D11+D15</f>
        <v>43097856.5</v>
      </c>
    </row>
    <row r="25" spans="1:4" ht="15">
      <c r="A25" s="3">
        <v>3</v>
      </c>
      <c r="B25" s="4" t="s">
        <v>10</v>
      </c>
      <c r="C25" s="5">
        <f>+C26+C29</f>
        <v>119921952.04000001</v>
      </c>
      <c r="D25" s="5">
        <f>D26+D32</f>
        <v>7096448.29</v>
      </c>
    </row>
    <row r="26" spans="1:4" ht="60">
      <c r="A26" s="19"/>
      <c r="B26" s="8" t="s">
        <v>14</v>
      </c>
      <c r="C26" s="20">
        <f>C27+C28</f>
        <v>92342153.480000004</v>
      </c>
      <c r="D26" s="21">
        <v>0</v>
      </c>
    </row>
    <row r="27" spans="1:4" ht="15">
      <c r="A27" s="19"/>
      <c r="B27" s="11" t="s">
        <v>15</v>
      </c>
      <c r="C27" s="12">
        <v>92213799.939999998</v>
      </c>
      <c r="D27" s="13">
        <v>0</v>
      </c>
    </row>
    <row r="28" spans="1:4" ht="15">
      <c r="A28" s="19"/>
      <c r="B28" s="11" t="s">
        <v>16</v>
      </c>
      <c r="C28" s="12">
        <v>128353.54</v>
      </c>
      <c r="D28" s="12">
        <v>0</v>
      </c>
    </row>
    <row r="29" spans="1:4" ht="30">
      <c r="A29" s="22"/>
      <c r="B29" s="23" t="s">
        <v>31</v>
      </c>
      <c r="C29" s="20">
        <f>4675575.92+3163133.83+8071161.55+4435580.14+3835047.12+3399300</f>
        <v>27579798.560000002</v>
      </c>
      <c r="D29" s="21">
        <v>0</v>
      </c>
    </row>
    <row r="30" spans="1:4" ht="30">
      <c r="A30" s="22"/>
      <c r="B30" s="23" t="s">
        <v>32</v>
      </c>
      <c r="C30" s="12">
        <f>250450.25+384808.15+2381392.8+127287.64</f>
        <v>3143938.84</v>
      </c>
      <c r="D30" s="13">
        <v>0</v>
      </c>
    </row>
    <row r="31" spans="1:4" ht="15">
      <c r="A31" s="22"/>
      <c r="B31" s="23" t="s">
        <v>33</v>
      </c>
      <c r="C31" s="12">
        <f>1322257.2+900000+2000000</f>
        <v>4222257.2</v>
      </c>
      <c r="D31" s="13">
        <v>0</v>
      </c>
    </row>
    <row r="32" spans="1:4" ht="20.25" customHeight="1">
      <c r="A32" s="22"/>
      <c r="B32" s="23" t="s">
        <v>12</v>
      </c>
      <c r="C32" s="9">
        <v>20129348.289999999</v>
      </c>
      <c r="D32" s="17">
        <v>7096448.29</v>
      </c>
    </row>
    <row r="33" spans="1:4" ht="21.75" hidden="1" customHeight="1">
      <c r="A33" s="22"/>
      <c r="B33" s="23" t="s">
        <v>21</v>
      </c>
      <c r="C33" s="9">
        <v>1908300</v>
      </c>
      <c r="D33" s="17">
        <v>0</v>
      </c>
    </row>
    <row r="34" spans="1:4" ht="30" hidden="1">
      <c r="A34" s="19"/>
      <c r="B34" s="23" t="s">
        <v>22</v>
      </c>
      <c r="C34" s="9"/>
      <c r="D34" s="17"/>
    </row>
    <row r="35" spans="1:4" ht="30">
      <c r="A35" s="3">
        <v>4</v>
      </c>
      <c r="B35" s="4" t="s">
        <v>34</v>
      </c>
      <c r="C35" s="5"/>
      <c r="D35" s="6">
        <f>+D24-D25</f>
        <v>36001408.210000001</v>
      </c>
    </row>
    <row r="36" spans="1:4" ht="30">
      <c r="A36" s="7"/>
      <c r="B36" s="8" t="s">
        <v>17</v>
      </c>
      <c r="C36" s="9">
        <v>0</v>
      </c>
      <c r="D36" s="17">
        <v>92342153.480000004</v>
      </c>
    </row>
    <row r="37" spans="1:4" ht="15">
      <c r="A37" s="7"/>
      <c r="B37" s="11" t="s">
        <v>16</v>
      </c>
      <c r="C37" s="12">
        <v>0</v>
      </c>
      <c r="D37" s="13">
        <f>+D36-D38</f>
        <v>128353.54000000656</v>
      </c>
    </row>
    <row r="38" spans="1:4" ht="15">
      <c r="A38" s="7"/>
      <c r="B38" s="11" t="s">
        <v>15</v>
      </c>
      <c r="C38" s="14">
        <v>0</v>
      </c>
      <c r="D38" s="14">
        <f>+C21-D21</f>
        <v>92213799.939999998</v>
      </c>
    </row>
  </sheetData>
  <mergeCells count="13">
    <mergeCell ref="A9:A10"/>
    <mergeCell ref="B9:B10"/>
    <mergeCell ref="D9:D10"/>
    <mergeCell ref="A24:B24"/>
    <mergeCell ref="B1:D1"/>
    <mergeCell ref="B2:D2"/>
    <mergeCell ref="B3:D3"/>
    <mergeCell ref="B4:D4"/>
    <mergeCell ref="B5:D5"/>
    <mergeCell ref="C9:C10"/>
    <mergeCell ref="A6:D6"/>
    <mergeCell ref="A7:D7"/>
    <mergeCell ref="A8:D8"/>
  </mergeCells>
  <phoneticPr fontId="0" type="noConversion"/>
  <pageMargins left="0.21" right="0.19685039370078741" top="0.3" bottom="0.35433070866141736" header="0.16" footer="0.1968503937007874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User1</cp:lastModifiedBy>
  <cp:lastPrinted>2019-07-19T02:22:36Z</cp:lastPrinted>
  <dcterms:created xsi:type="dcterms:W3CDTF">1996-10-08T23:32:33Z</dcterms:created>
  <dcterms:modified xsi:type="dcterms:W3CDTF">2019-07-23T04:50:31Z</dcterms:modified>
</cp:coreProperties>
</file>