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75" windowWidth="23250" windowHeight="12600"/>
  </bookViews>
  <sheets>
    <sheet name="2022" sheetId="1" r:id="rId1"/>
  </sheets>
  <definedNames>
    <definedName name="_xlnm.Print_Area" localSheetId="0">'2022'!$A$1:$D$68</definedName>
  </definedNames>
  <calcPr calcId="145621"/>
</workbook>
</file>

<file path=xl/calcChain.xml><?xml version="1.0" encoding="utf-8"?>
<calcChain xmlns="http://schemas.openxmlformats.org/spreadsheetml/2006/main">
  <c r="D38" i="1" l="1"/>
  <c r="D44" i="1"/>
  <c r="D57" i="1"/>
  <c r="D56" i="1"/>
  <c r="D61" i="1"/>
  <c r="D39" i="1"/>
  <c r="D13" i="1" l="1"/>
  <c r="D54" i="1" l="1"/>
  <c r="D43" i="1" s="1"/>
  <c r="D28" i="1" l="1"/>
  <c r="D26" i="1"/>
  <c r="D24" i="1"/>
  <c r="D21" i="1"/>
  <c r="D19" i="1" s="1"/>
  <c r="D14" i="1"/>
  <c r="D12" i="1"/>
  <c r="D42" i="1" l="1"/>
  <c r="D68" i="1" s="1"/>
</calcChain>
</file>

<file path=xl/sharedStrings.xml><?xml version="1.0" encoding="utf-8"?>
<sst xmlns="http://schemas.openxmlformats.org/spreadsheetml/2006/main" count="127" uniqueCount="114">
  <si>
    <t>Приложение № 1</t>
  </si>
  <si>
    <t>к решению Думы Усть-Кутского</t>
  </si>
  <si>
    <t>муниципального образования</t>
  </si>
  <si>
    <t>(городского поселения)</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</si>
  <si>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2022 год                                                                                                                                                      </t>
  </si>
  <si>
    <t>(тыс.рублей)</t>
  </si>
  <si>
    <t>Код бюджетной классификации Российской Федерации</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</si>
  <si>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</si>
  <si>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</si>
  <si>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</si>
  <si>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</si>
  <si>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</si>
  <si>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</si>
  <si>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</si>
  <si>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</si>
  <si>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</si>
  <si>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</si>
  <si>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</si>
  <si>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</si>
  <si>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</si>
  <si>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</si>
  <si>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</si>
  <si>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</si>
  <si>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</si>
  <si>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</si>
  <si>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</si>
  <si>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НАЛОГИ НА СОВОКУПНЫЙ ДОХОД</t>
  </si>
  <si>
    <t>1 05 00000 00 0000 000</t>
  </si>
  <si>
    <t>1 05 03010 01 0000 110</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</si>
  <si>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</si>
  <si>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</si>
  <si>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</si>
  <si>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</si>
  <si>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</si>
  <si>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</si>
  <si>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</si>
  <si>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1 11 09045 13 1000 120</t>
  </si>
  <si>
    <t>1 14 02053 13 1000 410</t>
  </si>
  <si>
    <t>1 14 06013 13 1000 430</t>
  </si>
  <si>
    <t>1 14 06313 13 1000 430</t>
  </si>
  <si>
    <t>1 13 01995 13 0000 130</t>
  </si>
  <si>
    <t>1 13 02065 13 0000 130</t>
  </si>
  <si>
    <t>1 16 11064 01 0000 140</t>
  </si>
  <si>
    <t>1 16 02020 02 0000 140</t>
  </si>
  <si>
    <t>1 16 01074 13 0000 140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</si>
  <si>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</si>
  <si>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</si>
  <si>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</si>
  <si>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</si>
  <si>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</si>
  <si>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</si>
  <si>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</si>
  <si>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Субсидии бюджетам городских поселений на реализацию программ формирования современной городской среды</t>
  </si>
  <si>
    <t>2 02 25555 13 0000 150</t>
  </si>
  <si>
    <t>2 02 29999 13 0000 150</t>
  </si>
  <si>
    <t>2 02 30024 13 0000 150</t>
  </si>
  <si>
    <t>2 02 49999 13 0000 150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</si>
  <si>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</si>
  <si>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</si>
  <si>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</si>
  <si>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</si>
  <si>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</si>
  <si>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</si>
  <si>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</si>
  <si>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</si>
  <si>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Единый сельскохозяйственный налог</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</si>
  <si>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</si>
  <si>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</si>
  <si>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</si>
  <si>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</si>
  <si>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</si>
  <si>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</si>
  <si>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</si>
  <si>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</si>
  <si>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Плата за увеличение площади земельных участков ,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</si>
  <si>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</si>
  <si>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</si>
  <si>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</si>
  <si>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</si>
  <si>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</si>
  <si>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</si>
  <si>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</si>
  <si>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</si>
  <si>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</si>
  <si>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</si>
  <si>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</si>
  <si>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Прочие межбюджетные трансферты (дорожный фонд ) РБ</t>
  </si>
  <si>
    <t>Прочие межбюджетные трансферты (стр-во ВЛ для ООО "ИНК") РБ</t>
  </si>
  <si>
    <t>Прочие межбюджетные трансферты (комфортная среда) РБ</t>
  </si>
  <si>
    <t>Прочие межбюджетные трансферты (ремонт освещения) РБ</t>
  </si>
  <si>
    <t>Прочие межбюджетные трансферты (ремонт а/дороги гор.кладбище) РБ</t>
  </si>
  <si>
    <t>Иные МБТ на создание комфортной городской среды в малых городах и исторических поселениях-победителяхВсероссийского конкурса лучших проектов создания комфортной городской среды (ФБ+ОБ)</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</si>
  <si>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</si>
  <si>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</si>
  <si>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 xml:space="preserve">главного администратора доходов </t>
  </si>
  <si>
    <t>2 02 45424 13 0000 150</t>
  </si>
  <si>
    <t>2 02 25065 13 0000 150</t>
  </si>
  <si>
    <t>2 02 25497 13 0000 150</t>
  </si>
  <si>
    <t>Прочие безвозмездные поступления в бюджеты городских поселений</t>
  </si>
  <si>
    <t>Субсидии бюджетам городских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</si>
  <si>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Субсидии местным бюджетам на реализацию мероприятий по обеспечению жильем молодых семей </t>
  </si>
  <si>
    <t>2 07 05030 13 0000 150</t>
  </si>
  <si>
    <t>Субсидии бюджетам городских поселений на  реализацию  государственных программ субъектов Российской Федерации в области использования и охраны водных объектов</t>
  </si>
  <si>
    <t>Прочие межбюджетные трансферты (в целях софинансирования расходных обязательств, возникающих при выполнении полномочий органа местного самоуправления поселения по организации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РБ</t>
  </si>
  <si>
    <t>2 02 27389 13 0000 150</t>
  </si>
  <si>
    <t>Субсидии бюджетам городских поселений на софинансирование капитальных вложений в объекты государственной (муниципальной) собственности в рамках развития инфраструктуры дорожного хозяйства</t>
  </si>
  <si>
    <t>Прочие доходы от компенсации затрат бюджетов городских поселений</t>
  </si>
  <si>
    <t>1 13 02995 13 0000 130</t>
  </si>
  <si>
    <t>2 02 20077 13 0000 150</t>
  </si>
  <si>
    <t xml:space="preserve">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проектов(Котельная на биотопливе в районе п. РЭБ г. Усть-Кут) </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</si>
  <si>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проектов(Комплексные очистные сооружения в г. Усть-Кут)</t>
  </si>
  <si>
    <t>Прочие межбюджетные трансферты (ремонт дорог, приобретение техники) РБ</t>
  </si>
  <si>
    <t>Субсидии местным бюджетам на строительство генерирующих объектов на основе возобновляемых источников энергии,модернизацию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t>
  </si>
  <si>
    <t>от 31.08.2022 г. № 275/52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</si>
</sst>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s>
  <cellStyleXfs count="1">
    <xf numFmtId="0" fontId="0" fillId="0" borderId="0"/>
  </cellStyleXfs>
  <cellXfs count="40">
    <xf numFmtId="0" fontId="0" fillId="0" borderId="0" xfId="0"/>
    <xf numFmtId="0" fontId="0" fillId="0" borderId="0" xfId="0" applyAlignment="1"/>
    <xf numFmtId="0" fontId="0" fillId="0" borderId="0" xfId="0" applyAlignment="1">
      <alignment wrapText="1"/>
    </xf>
    <xf numFmtId="4" fontId="0" fillId="0" borderId="0" xfId="0" applyNumberFormat="1"/>
    <xf numFmtId="4" fontId="0" fillId="0" borderId="0" xfId="0" applyNumberFormat="1" applyAlignment="1">
      <alignment wrapText="1"/>
    </xf>
    <xf numFmtId="16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3" fillId="0" borderId="0" xfId="0" applyFont="1" applyBorder="1" applyAlignme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3" fontId="3" fillId="0" borderId="2" xfId="0" applyNumberFormat="1" applyFont="1" applyFill="1" applyBorder="1" applyAlignment="1">
      <alignment horizontal="left"/>
    </xf>
    <xf numFmtId="0" fontId="3" fillId="0" borderId="2" xfId="0" applyFont="1" applyFill="1" applyBorder="1" applyAlignment="1">
      <alignment horizontal="left"/>
    </xf>
    <xf numFmtId="164" fontId="3" fillId="2" borderId="2" xfId="0" applyNumberFormat="1" applyFont="1" applyFill="1" applyBorder="1" applyAlignment="1">
      <alignment horizontal="right" wrapText="1"/>
    </xf>
    <xf numFmtId="0" fontId="3" fillId="0" borderId="0" xfId="0" applyFont="1" applyAlignment="1">
      <alignment wrapText="1"/>
    </xf>
    <xf numFmtId="0" fontId="3" fillId="0" borderId="0" xfId="0" applyFont="1" applyBorder="1" applyAlignment="1"/>
    <xf numFmtId="0" fontId="3" fillId="0" borderId="0" xfId="0" applyFont="1" applyAlignment="1"/>
    <xf numFmtId="0" fontId="4" fillId="0" borderId="0" xfId="0" applyFont="1" applyAlignment="1"/>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tabSelected="1" zoomScaleNormal="100" workbookViewId="0">
      <selection activeCell="I7" sqref="I7"/>
    </sheetView>
  </sheetViews>
  <sheetFormatPr defaultRowHeight="12.75" x14ac:dyDescent="0.2"/>
  <cols>
    <col min="1" max="1" width="94" customWidth="1"/>
    <col min="3" max="3" width="30.28515625" customWidth="1"/>
    <col min="4" max="4" width="15.5703125" customWidth="1"/>
    <col min="5" max="5" width="17.85546875" customWidth="1"/>
  </cols>
  <sheetData>
    <row r="1" spans="1:5" ht="15" x14ac:dyDescent="0.25">
      <c r="A1" s="1"/>
      <c r="B1" s="9" t="s">
        <v>0</v>
      </c>
      <c r="C1" s="9"/>
      <c r="D1" s="9"/>
      <c r="E1" s="10"/>
    </row>
    <row r="2" spans="1:5" ht="15" x14ac:dyDescent="0.25">
      <c r="A2" s="1"/>
      <c r="B2" s="9" t="s">
        <v>1</v>
      </c>
      <c r="C2" s="9"/>
      <c r="D2" s="9"/>
      <c r="E2" s="10"/>
    </row>
    <row r="3" spans="1:5" ht="15" x14ac:dyDescent="0.25">
      <c r="A3" s="1"/>
      <c r="B3" s="9" t="s">
        <v>2</v>
      </c>
      <c r="C3" s="9"/>
      <c r="D3" s="9"/>
      <c r="E3" s="10"/>
    </row>
    <row r="4" spans="1:5" ht="15" x14ac:dyDescent="0.25">
      <c r="A4" s="1"/>
      <c r="B4" s="34" t="s">
        <v>3</v>
      </c>
      <c r="C4" s="34"/>
      <c r="D4" s="34"/>
      <c r="E4" s="10"/>
    </row>
    <row r="5" spans="1:5" ht="15" x14ac:dyDescent="0.25">
      <c r="A5" s="1"/>
      <c r="B5" s="35" t="s">
        <v>113</v>
      </c>
      <c r="C5" s="36"/>
      <c r="D5" s="36"/>
      <c r="E5" s="36"/>
    </row>
    <row r="6" spans="1:5" x14ac:dyDescent="0.2">
      <c r="A6" s="1"/>
      <c r="B6" s="1"/>
      <c r="C6" s="1"/>
      <c r="D6" s="2"/>
    </row>
    <row r="7" spans="1:5" ht="33.75" customHeight="1" x14ac:dyDescent="0.2">
      <c r="A7" s="37" t="s">
        <v>4</v>
      </c>
      <c r="B7" s="37"/>
      <c r="C7" s="37"/>
      <c r="D7" s="37"/>
    </row>
    <row r="8" spans="1:5" ht="15" x14ac:dyDescent="0.25">
      <c r="A8" s="11"/>
      <c r="B8" s="11"/>
      <c r="C8" s="12"/>
      <c r="D8" s="11" t="s">
        <v>5</v>
      </c>
    </row>
    <row r="9" spans="1:5" ht="48.6" customHeight="1" x14ac:dyDescent="0.2">
      <c r="A9" s="38" t="s">
        <v>93</v>
      </c>
      <c r="B9" s="39" t="s">
        <v>6</v>
      </c>
      <c r="C9" s="39"/>
      <c r="D9" s="38" t="s">
        <v>7</v>
      </c>
    </row>
    <row r="10" spans="1:5" ht="105" x14ac:dyDescent="0.2">
      <c r="A10" s="38"/>
      <c r="B10" s="13" t="s">
        <v>94</v>
      </c>
      <c r="C10" s="13" t="s">
        <v>8</v>
      </c>
      <c r="D10" s="38"/>
    </row>
    <row r="11" spans="1:5" ht="15" x14ac:dyDescent="0.25">
      <c r="A11" s="14">
        <v>1</v>
      </c>
      <c r="B11" s="14">
        <v>2</v>
      </c>
      <c r="C11" s="14">
        <v>3</v>
      </c>
      <c r="D11" s="14">
        <v>4</v>
      </c>
    </row>
    <row r="12" spans="1:5" ht="15" x14ac:dyDescent="0.25">
      <c r="A12" s="16" t="s">
        <v>9</v>
      </c>
      <c r="B12" s="15">
        <v>182</v>
      </c>
      <c r="C12" s="15" t="s">
        <v>10</v>
      </c>
      <c r="D12" s="17">
        <f>+D13</f>
        <v>273276.7</v>
      </c>
      <c r="E12" s="3"/>
    </row>
    <row r="13" spans="1:5" ht="15" x14ac:dyDescent="0.25">
      <c r="A13" s="16" t="s">
        <v>11</v>
      </c>
      <c r="B13" s="15">
        <v>182</v>
      </c>
      <c r="C13" s="15" t="s">
        <v>12</v>
      </c>
      <c r="D13" s="17">
        <f>243276.7+30000</f>
        <v>273276.7</v>
      </c>
      <c r="E13" s="3"/>
    </row>
    <row r="14" spans="1:5" ht="15" x14ac:dyDescent="0.25">
      <c r="A14" s="16" t="s">
        <v>13</v>
      </c>
      <c r="B14" s="15">
        <v>100</v>
      </c>
      <c r="C14" s="15" t="s">
        <v>14</v>
      </c>
      <c r="D14" s="17">
        <f>+D15+D16+D17+D18</f>
        <v>13930.399999999998</v>
      </c>
      <c r="E14" s="3"/>
    </row>
    <row r="15" spans="1:5" ht="60" x14ac:dyDescent="0.25">
      <c r="A15" s="18" t="s">
        <v>58</v>
      </c>
      <c r="B15" s="15">
        <v>100</v>
      </c>
      <c r="C15" s="15" t="s">
        <v>15</v>
      </c>
      <c r="D15" s="17">
        <v>6298.3</v>
      </c>
      <c r="E15" s="3"/>
    </row>
    <row r="16" spans="1:5" ht="64.5" customHeight="1" x14ac:dyDescent="0.25">
      <c r="A16" s="18" t="s">
        <v>59</v>
      </c>
      <c r="B16" s="15">
        <v>100</v>
      </c>
      <c r="C16" s="15" t="s">
        <v>16</v>
      </c>
      <c r="D16" s="17">
        <v>34.9</v>
      </c>
      <c r="E16" s="3"/>
    </row>
    <row r="17" spans="1:5" ht="60" x14ac:dyDescent="0.25">
      <c r="A17" s="18" t="s">
        <v>60</v>
      </c>
      <c r="B17" s="15">
        <v>100</v>
      </c>
      <c r="C17" s="15" t="s">
        <v>17</v>
      </c>
      <c r="D17" s="17">
        <v>8386.9</v>
      </c>
      <c r="E17" s="3"/>
    </row>
    <row r="18" spans="1:5" ht="60" x14ac:dyDescent="0.25">
      <c r="A18" s="18" t="s">
        <v>61</v>
      </c>
      <c r="B18" s="15">
        <v>100</v>
      </c>
      <c r="C18" s="15" t="s">
        <v>18</v>
      </c>
      <c r="D18" s="17">
        <v>-789.7</v>
      </c>
      <c r="E18" s="3"/>
    </row>
    <row r="19" spans="1:5" ht="15" x14ac:dyDescent="0.25">
      <c r="A19" s="18" t="s">
        <v>19</v>
      </c>
      <c r="B19" s="15">
        <v>182</v>
      </c>
      <c r="C19" s="15" t="s">
        <v>20</v>
      </c>
      <c r="D19" s="17">
        <f>+D20+D21</f>
        <v>46136.2</v>
      </c>
      <c r="E19" s="3"/>
    </row>
    <row r="20" spans="1:5" ht="34.5" customHeight="1" x14ac:dyDescent="0.25">
      <c r="A20" s="18" t="s">
        <v>62</v>
      </c>
      <c r="B20" s="15">
        <v>182</v>
      </c>
      <c r="C20" s="15" t="s">
        <v>21</v>
      </c>
      <c r="D20" s="17">
        <v>7453</v>
      </c>
      <c r="E20" s="3"/>
    </row>
    <row r="21" spans="1:5" ht="15" x14ac:dyDescent="0.25">
      <c r="A21" s="18" t="s">
        <v>22</v>
      </c>
      <c r="B21" s="15">
        <v>182</v>
      </c>
      <c r="C21" s="15" t="s">
        <v>23</v>
      </c>
      <c r="D21" s="17">
        <f>+D22+D23</f>
        <v>38683.199999999997</v>
      </c>
      <c r="E21" s="3"/>
    </row>
    <row r="22" spans="1:5" ht="30" x14ac:dyDescent="0.25">
      <c r="A22" s="18" t="s">
        <v>63</v>
      </c>
      <c r="B22" s="15">
        <v>182</v>
      </c>
      <c r="C22" s="15" t="s">
        <v>24</v>
      </c>
      <c r="D22" s="17">
        <v>31308.2</v>
      </c>
      <c r="E22" s="3"/>
    </row>
    <row r="23" spans="1:5" ht="30" x14ac:dyDescent="0.25">
      <c r="A23" s="18" t="s">
        <v>64</v>
      </c>
      <c r="B23" s="19">
        <v>182</v>
      </c>
      <c r="C23" s="19" t="s">
        <v>25</v>
      </c>
      <c r="D23" s="17">
        <v>7375</v>
      </c>
      <c r="E23" s="3"/>
    </row>
    <row r="24" spans="1:5" ht="15" x14ac:dyDescent="0.25">
      <c r="A24" s="18" t="s">
        <v>26</v>
      </c>
      <c r="B24" s="16">
        <v>182</v>
      </c>
      <c r="C24" s="19" t="s">
        <v>27</v>
      </c>
      <c r="D24" s="17">
        <f>+D25</f>
        <v>5.9</v>
      </c>
      <c r="E24" s="3"/>
    </row>
    <row r="25" spans="1:5" ht="15" x14ac:dyDescent="0.25">
      <c r="A25" s="18" t="s">
        <v>65</v>
      </c>
      <c r="B25" s="16">
        <v>182</v>
      </c>
      <c r="C25" s="19" t="s">
        <v>28</v>
      </c>
      <c r="D25" s="17">
        <v>5.9</v>
      </c>
      <c r="E25" s="3"/>
    </row>
    <row r="26" spans="1:5" ht="15" x14ac:dyDescent="0.25">
      <c r="A26" s="20" t="s">
        <v>29</v>
      </c>
      <c r="B26" s="16">
        <v>952</v>
      </c>
      <c r="C26" s="19" t="s">
        <v>30</v>
      </c>
      <c r="D26" s="17">
        <f>+D27</f>
        <v>33.6</v>
      </c>
      <c r="E26" s="3"/>
    </row>
    <row r="27" spans="1:5" ht="60.75" customHeight="1" x14ac:dyDescent="0.25">
      <c r="A27" s="20" t="s">
        <v>66</v>
      </c>
      <c r="B27" s="19">
        <v>952</v>
      </c>
      <c r="C27" s="19" t="s">
        <v>31</v>
      </c>
      <c r="D27" s="17">
        <v>33.6</v>
      </c>
      <c r="E27" s="3"/>
    </row>
    <row r="28" spans="1:5" ht="30" x14ac:dyDescent="0.25">
      <c r="A28" s="18" t="s">
        <v>67</v>
      </c>
      <c r="B28" s="19">
        <v>952</v>
      </c>
      <c r="C28" s="15" t="s">
        <v>32</v>
      </c>
      <c r="D28" s="26">
        <f>D29+D30+D31+D32</f>
        <v>39958.100000000006</v>
      </c>
      <c r="E28" s="3"/>
    </row>
    <row r="29" spans="1:5" ht="75" x14ac:dyDescent="0.25">
      <c r="A29" s="20" t="s">
        <v>68</v>
      </c>
      <c r="B29" s="19">
        <v>952</v>
      </c>
      <c r="C29" s="21" t="s">
        <v>33</v>
      </c>
      <c r="D29" s="22">
        <v>15494.5</v>
      </c>
      <c r="E29" s="3"/>
    </row>
    <row r="30" spans="1:5" ht="60" x14ac:dyDescent="0.25">
      <c r="A30" s="20" t="s">
        <v>69</v>
      </c>
      <c r="B30" s="19">
        <v>952</v>
      </c>
      <c r="C30" s="21" t="s">
        <v>34</v>
      </c>
      <c r="D30" s="22">
        <v>1171.9000000000001</v>
      </c>
      <c r="E30" s="3"/>
    </row>
    <row r="31" spans="1:5" ht="30" x14ac:dyDescent="0.25">
      <c r="A31" s="20" t="s">
        <v>70</v>
      </c>
      <c r="B31" s="19">
        <v>952</v>
      </c>
      <c r="C31" s="23" t="s">
        <v>35</v>
      </c>
      <c r="D31" s="22">
        <v>13999.9</v>
      </c>
      <c r="E31" s="3"/>
    </row>
    <row r="32" spans="1:5" ht="60" x14ac:dyDescent="0.25">
      <c r="A32" s="20" t="s">
        <v>71</v>
      </c>
      <c r="B32" s="19">
        <v>952</v>
      </c>
      <c r="C32" s="23" t="s">
        <v>36</v>
      </c>
      <c r="D32" s="22">
        <v>9291.7999999999993</v>
      </c>
      <c r="E32" s="3"/>
    </row>
    <row r="33" spans="1:5" ht="75" x14ac:dyDescent="0.25">
      <c r="A33" s="20" t="s">
        <v>72</v>
      </c>
      <c r="B33" s="19">
        <v>952</v>
      </c>
      <c r="C33" s="23" t="s">
        <v>37</v>
      </c>
      <c r="D33" s="22">
        <v>2698.3</v>
      </c>
      <c r="E33" s="3"/>
    </row>
    <row r="34" spans="1:5" ht="45" x14ac:dyDescent="0.25">
      <c r="A34" s="20" t="s">
        <v>73</v>
      </c>
      <c r="B34" s="19">
        <v>952</v>
      </c>
      <c r="C34" s="23" t="s">
        <v>38</v>
      </c>
      <c r="D34" s="22">
        <v>4247.6000000000004</v>
      </c>
      <c r="E34" s="3"/>
    </row>
    <row r="35" spans="1:5" ht="75" x14ac:dyDescent="0.25">
      <c r="A35" s="20" t="s">
        <v>74</v>
      </c>
      <c r="B35" s="19">
        <v>952</v>
      </c>
      <c r="C35" s="23" t="s">
        <v>39</v>
      </c>
      <c r="D35" s="22">
        <v>0</v>
      </c>
      <c r="E35" s="3"/>
    </row>
    <row r="36" spans="1:5" ht="30" x14ac:dyDescent="0.25">
      <c r="A36" s="20" t="s">
        <v>75</v>
      </c>
      <c r="B36" s="19">
        <v>952</v>
      </c>
      <c r="C36" s="23" t="s">
        <v>40</v>
      </c>
      <c r="D36" s="22">
        <v>50</v>
      </c>
      <c r="E36" s="3"/>
    </row>
    <row r="37" spans="1:5" ht="30" x14ac:dyDescent="0.25">
      <c r="A37" s="20" t="s">
        <v>76</v>
      </c>
      <c r="B37" s="19">
        <v>952</v>
      </c>
      <c r="C37" s="23" t="s">
        <v>41</v>
      </c>
      <c r="D37" s="22">
        <v>364.9</v>
      </c>
      <c r="E37" s="3"/>
    </row>
    <row r="38" spans="1:5" ht="15" x14ac:dyDescent="0.25">
      <c r="A38" s="20" t="s">
        <v>106</v>
      </c>
      <c r="B38" s="19">
        <v>952</v>
      </c>
      <c r="C38" s="23" t="s">
        <v>107</v>
      </c>
      <c r="D38" s="22">
        <f>2394.5+32833.1</f>
        <v>35227.599999999999</v>
      </c>
      <c r="E38" s="3"/>
    </row>
    <row r="39" spans="1:5" ht="43.5" customHeight="1" x14ac:dyDescent="0.25">
      <c r="A39" s="18" t="s">
        <v>77</v>
      </c>
      <c r="B39" s="19">
        <v>952</v>
      </c>
      <c r="C39" s="15" t="s">
        <v>42</v>
      </c>
      <c r="D39" s="22">
        <f>4249.8+102498.1+52250.3</f>
        <v>158998.20000000001</v>
      </c>
      <c r="E39" s="4"/>
    </row>
    <row r="40" spans="1:5" ht="45" x14ac:dyDescent="0.25">
      <c r="A40" s="18" t="s">
        <v>78</v>
      </c>
      <c r="B40" s="19">
        <v>952</v>
      </c>
      <c r="C40" s="15" t="s">
        <v>43</v>
      </c>
      <c r="D40" s="22">
        <v>50</v>
      </c>
      <c r="E40" s="3"/>
    </row>
    <row r="41" spans="1:5" ht="60" x14ac:dyDescent="0.25">
      <c r="A41" s="18" t="s">
        <v>79</v>
      </c>
      <c r="B41" s="19">
        <v>952</v>
      </c>
      <c r="C41" s="23" t="s">
        <v>44</v>
      </c>
      <c r="D41" s="22">
        <v>10</v>
      </c>
      <c r="E41" s="3"/>
    </row>
    <row r="42" spans="1:5" ht="15" x14ac:dyDescent="0.25">
      <c r="A42" s="20" t="s">
        <v>45</v>
      </c>
      <c r="B42" s="27" t="s">
        <v>46</v>
      </c>
      <c r="C42" s="23" t="s">
        <v>47</v>
      </c>
      <c r="D42" s="17">
        <f>+D12+D14+D19+D24+D26+D28+D33+D34+D35+D36+D37+D39+D40+D41+D38</f>
        <v>574987.5</v>
      </c>
      <c r="E42" s="3"/>
    </row>
    <row r="43" spans="1:5" ht="15" x14ac:dyDescent="0.25">
      <c r="A43" s="20" t="s">
        <v>48</v>
      </c>
      <c r="B43" s="27" t="s">
        <v>46</v>
      </c>
      <c r="C43" s="23" t="s">
        <v>49</v>
      </c>
      <c r="D43" s="17">
        <f>D44+D48+D50+D52+D54+D49+D53+D55+D56+D57+D58+D61+D62+D63+D64+D65+D59+D67+D51+D60+D45+D46+D66+D47</f>
        <v>1569466.6999999997</v>
      </c>
      <c r="E43" s="3"/>
    </row>
    <row r="44" spans="1:5" ht="30" x14ac:dyDescent="0.25">
      <c r="A44" s="20" t="s">
        <v>80</v>
      </c>
      <c r="B44" s="23">
        <v>952</v>
      </c>
      <c r="C44" s="24" t="s">
        <v>50</v>
      </c>
      <c r="D44" s="25">
        <f>38289.7+10101.3</f>
        <v>48391</v>
      </c>
      <c r="E44" s="3"/>
    </row>
    <row r="45" spans="1:5" ht="121.5" customHeight="1" x14ac:dyDescent="0.25">
      <c r="A45" s="20" t="s">
        <v>109</v>
      </c>
      <c r="B45" s="23">
        <v>952</v>
      </c>
      <c r="C45" s="24" t="s">
        <v>108</v>
      </c>
      <c r="D45" s="25">
        <v>286650</v>
      </c>
      <c r="E45" s="3"/>
    </row>
    <row r="46" spans="1:5" ht="123.75" customHeight="1" x14ac:dyDescent="0.25">
      <c r="A46" s="20" t="s">
        <v>110</v>
      </c>
      <c r="B46" s="23">
        <v>952</v>
      </c>
      <c r="C46" s="24" t="s">
        <v>108</v>
      </c>
      <c r="D46" s="25">
        <v>403156</v>
      </c>
      <c r="E46" s="3"/>
    </row>
    <row r="47" spans="1:5" ht="96" customHeight="1" x14ac:dyDescent="0.25">
      <c r="A47" s="20" t="s">
        <v>112</v>
      </c>
      <c r="B47" s="23">
        <v>952</v>
      </c>
      <c r="C47" s="24" t="s">
        <v>108</v>
      </c>
      <c r="D47" s="25">
        <v>98499.9</v>
      </c>
      <c r="E47" s="3"/>
    </row>
    <row r="48" spans="1:5" ht="35.25" customHeight="1" x14ac:dyDescent="0.25">
      <c r="A48" s="20" t="s">
        <v>81</v>
      </c>
      <c r="B48" s="23">
        <v>952</v>
      </c>
      <c r="C48" s="24" t="s">
        <v>51</v>
      </c>
      <c r="D48" s="25">
        <v>84496.8</v>
      </c>
    </row>
    <row r="49" spans="1:5" ht="48" customHeight="1" x14ac:dyDescent="0.25">
      <c r="A49" s="20" t="s">
        <v>102</v>
      </c>
      <c r="B49" s="23">
        <v>952</v>
      </c>
      <c r="C49" s="24" t="s">
        <v>96</v>
      </c>
      <c r="D49" s="25">
        <v>23795.5</v>
      </c>
    </row>
    <row r="50" spans="1:5" ht="45" x14ac:dyDescent="0.25">
      <c r="A50" s="20" t="s">
        <v>99</v>
      </c>
      <c r="B50" s="23">
        <v>952</v>
      </c>
      <c r="C50" s="24" t="s">
        <v>54</v>
      </c>
      <c r="D50" s="25">
        <v>622.9</v>
      </c>
    </row>
    <row r="51" spans="1:5" ht="30" x14ac:dyDescent="0.25">
      <c r="A51" s="33" t="s">
        <v>100</v>
      </c>
      <c r="B51" s="31">
        <v>952</v>
      </c>
      <c r="C51" s="30" t="s">
        <v>97</v>
      </c>
      <c r="D51" s="32">
        <v>10463.4</v>
      </c>
    </row>
    <row r="52" spans="1:5" ht="32.25" customHeight="1" x14ac:dyDescent="0.25">
      <c r="A52" s="20" t="s">
        <v>52</v>
      </c>
      <c r="B52" s="23">
        <v>952</v>
      </c>
      <c r="C52" s="24" t="s">
        <v>53</v>
      </c>
      <c r="D52" s="25">
        <v>17775.400000000001</v>
      </c>
    </row>
    <row r="53" spans="1:5" ht="49.5" customHeight="1" x14ac:dyDescent="0.25">
      <c r="A53" s="20" t="s">
        <v>105</v>
      </c>
      <c r="B53" s="23">
        <v>952</v>
      </c>
      <c r="C53" s="24" t="s">
        <v>104</v>
      </c>
      <c r="D53" s="25">
        <v>195084.1</v>
      </c>
    </row>
    <row r="54" spans="1:5" ht="45" x14ac:dyDescent="0.25">
      <c r="A54" s="20" t="s">
        <v>82</v>
      </c>
      <c r="B54" s="23">
        <v>952</v>
      </c>
      <c r="C54" s="24" t="s">
        <v>54</v>
      </c>
      <c r="D54" s="25">
        <f>171163.7+3654.3</f>
        <v>174818</v>
      </c>
    </row>
    <row r="55" spans="1:5" ht="18" customHeight="1" x14ac:dyDescent="0.25">
      <c r="A55" s="20" t="s">
        <v>83</v>
      </c>
      <c r="B55" s="23">
        <v>952</v>
      </c>
      <c r="C55" s="24" t="s">
        <v>54</v>
      </c>
      <c r="D55" s="25">
        <v>15000</v>
      </c>
    </row>
    <row r="56" spans="1:5" ht="60" x14ac:dyDescent="0.25">
      <c r="A56" s="20" t="s">
        <v>84</v>
      </c>
      <c r="B56" s="23">
        <v>952</v>
      </c>
      <c r="C56" s="23" t="s">
        <v>55</v>
      </c>
      <c r="D56" s="25">
        <f>477.9+25.8</f>
        <v>503.7</v>
      </c>
    </row>
    <row r="57" spans="1:5" ht="60.75" customHeight="1" x14ac:dyDescent="0.25">
      <c r="A57" s="20" t="s">
        <v>85</v>
      </c>
      <c r="B57" s="23">
        <v>952</v>
      </c>
      <c r="C57" s="23" t="s">
        <v>55</v>
      </c>
      <c r="D57" s="25">
        <f>65.3+3.5</f>
        <v>68.8</v>
      </c>
    </row>
    <row r="58" spans="1:5" ht="90" x14ac:dyDescent="0.25">
      <c r="A58" s="20" t="s">
        <v>92</v>
      </c>
      <c r="B58" s="23">
        <v>952</v>
      </c>
      <c r="C58" s="23" t="s">
        <v>55</v>
      </c>
      <c r="D58" s="25">
        <v>0.7</v>
      </c>
    </row>
    <row r="59" spans="1:5" ht="45" x14ac:dyDescent="0.25">
      <c r="A59" s="20" t="s">
        <v>91</v>
      </c>
      <c r="B59" s="23">
        <v>952</v>
      </c>
      <c r="C59" s="24" t="s">
        <v>95</v>
      </c>
      <c r="D59" s="25">
        <v>80522.7</v>
      </c>
    </row>
    <row r="60" spans="1:5" ht="90" x14ac:dyDescent="0.25">
      <c r="A60" s="20" t="s">
        <v>103</v>
      </c>
      <c r="B60" s="23">
        <v>952</v>
      </c>
      <c r="C60" s="24" t="s">
        <v>56</v>
      </c>
      <c r="D60" s="25">
        <v>2000</v>
      </c>
    </row>
    <row r="61" spans="1:5" ht="15" x14ac:dyDescent="0.25">
      <c r="A61" s="20" t="s">
        <v>86</v>
      </c>
      <c r="B61" s="23">
        <v>952</v>
      </c>
      <c r="C61" s="24" t="s">
        <v>56</v>
      </c>
      <c r="D61" s="25">
        <f>11932+2130+19935.6</f>
        <v>33997.599999999999</v>
      </c>
      <c r="E61" s="5"/>
    </row>
    <row r="62" spans="1:5" ht="15" x14ac:dyDescent="0.25">
      <c r="A62" s="20" t="s">
        <v>87</v>
      </c>
      <c r="B62" s="23">
        <v>952</v>
      </c>
      <c r="C62" s="24" t="s">
        <v>56</v>
      </c>
      <c r="D62" s="25">
        <v>14208.2</v>
      </c>
    </row>
    <row r="63" spans="1:5" ht="15" x14ac:dyDescent="0.25">
      <c r="A63" s="20" t="s">
        <v>90</v>
      </c>
      <c r="B63" s="23">
        <v>952</v>
      </c>
      <c r="C63" s="24" t="s">
        <v>56</v>
      </c>
      <c r="D63" s="25">
        <v>8743</v>
      </c>
    </row>
    <row r="64" spans="1:5" ht="15" x14ac:dyDescent="0.25">
      <c r="A64" s="20" t="s">
        <v>88</v>
      </c>
      <c r="B64" s="23">
        <v>952</v>
      </c>
      <c r="C64" s="24" t="s">
        <v>56</v>
      </c>
      <c r="D64" s="25">
        <v>20618</v>
      </c>
      <c r="E64" s="5"/>
    </row>
    <row r="65" spans="1:5" ht="15" x14ac:dyDescent="0.25">
      <c r="A65" s="20" t="s">
        <v>89</v>
      </c>
      <c r="B65" s="23">
        <v>952</v>
      </c>
      <c r="C65" s="24" t="s">
        <v>56</v>
      </c>
      <c r="D65" s="25">
        <v>9320.2999999999993</v>
      </c>
      <c r="E65" s="5"/>
    </row>
    <row r="66" spans="1:5" ht="18.75" customHeight="1" x14ac:dyDescent="0.25">
      <c r="A66" s="20" t="s">
        <v>111</v>
      </c>
      <c r="B66" s="23">
        <v>952</v>
      </c>
      <c r="C66" s="24" t="s">
        <v>56</v>
      </c>
      <c r="D66" s="25">
        <v>35730.699999999997</v>
      </c>
      <c r="E66" s="5"/>
    </row>
    <row r="67" spans="1:5" ht="15" x14ac:dyDescent="0.25">
      <c r="A67" s="20" t="s">
        <v>98</v>
      </c>
      <c r="B67" s="23">
        <v>952</v>
      </c>
      <c r="C67" s="24" t="s">
        <v>101</v>
      </c>
      <c r="D67" s="25">
        <v>5000</v>
      </c>
      <c r="E67" s="5"/>
    </row>
    <row r="68" spans="1:5" ht="15" x14ac:dyDescent="0.25">
      <c r="A68" s="28" t="s">
        <v>57</v>
      </c>
      <c r="B68" s="23"/>
      <c r="C68" s="23"/>
      <c r="D68" s="29">
        <f>+D42+D43</f>
        <v>2144454.1999999997</v>
      </c>
    </row>
    <row r="69" spans="1:5" x14ac:dyDescent="0.2">
      <c r="A69" s="6"/>
      <c r="B69" s="6"/>
      <c r="C69" s="6"/>
      <c r="D69" s="7"/>
    </row>
    <row r="70" spans="1:5" ht="15.75" x14ac:dyDescent="0.25">
      <c r="A70" s="8"/>
    </row>
  </sheetData>
  <mergeCells count="6">
    <mergeCell ref="B4:D4"/>
    <mergeCell ref="B5:E5"/>
    <mergeCell ref="A7:D7"/>
    <mergeCell ref="A9:A10"/>
    <mergeCell ref="B9:C9"/>
    <mergeCell ref="D9:D10"/>
  </mergeCells>
  <pageMargins left="0.78740157480314965" right="0.59055118110236227" top="0.59055118110236227" bottom="0.59055118110236227" header="0.15748031496062992" footer="0.19685039370078741"/>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vt:lpstr>
      <vt:lpstr>'2022'!Область_печати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2022-06-30T04:05:34Z</cp:lastPrinted>
  <dcterms:created xsi:type="dcterms:W3CDTF">2021-12-15T02:45:11Z</dcterms:created>
  <dcterms:modified xsi:type="dcterms:W3CDTF">2022-09-21T11:09:28Z</dcterms:modified>
</cp:coreProperties>
</file>