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in\Кондратенко И.Е\БЮДЖЕТ 2024-2026\уточнения\январь\приложения\"/>
    </mc:Choice>
  </mc:AlternateContent>
  <bookViews>
    <workbookView xWindow="0" yWindow="0" windowWidth="28800" windowHeight="12435"/>
  </bookViews>
  <sheets>
    <sheet name="Роспись расходов" sheetId="12" r:id="rId1"/>
  </sheets>
  <definedNames>
    <definedName name="BFT_Print_Titles" localSheetId="0">'Роспись расходов'!#REF!</definedName>
    <definedName name="_xlnm.Print_Area" localSheetId="0">'Роспись расходов'!$A$1:$F$151</definedName>
  </definedNames>
  <calcPr calcId="152511"/>
</workbook>
</file>

<file path=xl/calcChain.xml><?xml version="1.0" encoding="utf-8"?>
<calcChain xmlns="http://schemas.openxmlformats.org/spreadsheetml/2006/main">
  <c r="E82" i="12" l="1"/>
  <c r="E81" i="12"/>
  <c r="E78" i="12"/>
  <c r="E77" i="12"/>
  <c r="F100" i="12" l="1"/>
  <c r="E100" i="12"/>
  <c r="F99" i="12"/>
  <c r="E99" i="12"/>
  <c r="F98" i="12"/>
  <c r="E98" i="12"/>
  <c r="F33" i="12"/>
  <c r="E33" i="12"/>
  <c r="F31" i="12"/>
  <c r="E31" i="12"/>
  <c r="F30" i="12"/>
  <c r="E30" i="12"/>
  <c r="F29" i="12"/>
  <c r="E29" i="12"/>
  <c r="F28" i="12"/>
  <c r="E28" i="12"/>
  <c r="F25" i="12"/>
  <c r="E25" i="12"/>
  <c r="F24" i="12"/>
  <c r="E24" i="12"/>
  <c r="F23" i="12"/>
  <c r="E23" i="12"/>
  <c r="F19" i="12"/>
  <c r="E19" i="12"/>
  <c r="F18" i="12"/>
  <c r="E18" i="12"/>
</calcChain>
</file>

<file path=xl/sharedStrings.xml><?xml version="1.0" encoding="utf-8"?>
<sst xmlns="http://schemas.openxmlformats.org/spreadsheetml/2006/main" count="462" uniqueCount="163">
  <si>
    <t>2</t>
  </si>
  <si>
    <t>3</t>
  </si>
  <si>
    <t>4</t>
  </si>
  <si>
    <t>6</t>
  </si>
  <si>
    <t>5</t>
  </si>
  <si>
    <t>1</t>
  </si>
  <si>
    <t>КВР</t>
  </si>
  <si>
    <t>КЦСР</t>
  </si>
  <si>
    <t>КФСР</t>
  </si>
  <si>
    <t>Наименование показателя</t>
  </si>
  <si>
    <t>ВСЕГО: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</si>
  <si>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</si>
  <si>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</si>
  <si>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</si>
  <si>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300</t>
  </si>
  <si>
    <t>Социальное обеспечение и иные выплаты населению</t>
  </si>
  <si>
    <t>800</t>
  </si>
  <si>
    <t>Иные бюджетные ассигнования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</si>
  <si>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</si>
  <si>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</si>
  <si>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</si>
  <si>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</si>
  <si>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</si>
  <si>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</si>
  <si>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</si>
  <si>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</si>
  <si>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</si>
  <si>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</si>
  <si>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</si>
  <si>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</si>
  <si>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</si>
  <si>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</si>
  <si>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</si>
  <si>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0501</t>
  </si>
  <si>
    <t>Жилищное хозяйство</t>
  </si>
  <si>
    <t>400</t>
  </si>
  <si>
    <t>600</t>
  </si>
  <si>
    <t>Предоставление субсидий бюджетным, автономным учреждениям и иным некоммерческим организациям</t>
  </si>
  <si>
    <t>0502</t>
  </si>
  <si>
    <t>Коммунальное хозяйство</t>
  </si>
  <si>
    <t>0503</t>
  </si>
  <si>
    <t>Благоустройство</t>
  </si>
  <si>
    <t>Обеспечение деятельности подведомственных учреждений</t>
  </si>
  <si>
    <t>0801</t>
  </si>
  <si>
    <t>Культура</t>
  </si>
  <si>
    <t>1301</t>
  </si>
  <si>
    <t>Процентные платежи по муниципальному долгу</t>
  </si>
  <si>
    <t>700</t>
  </si>
  <si>
    <t>Обслуживание государственного (муниципального) долга</t>
  </si>
  <si>
    <t>Закупка товаров, работ и услуг для обеспечения государственных (муниципальных) нужд</t>
  </si>
  <si>
    <t>Осуществление отдельных областных государственных полномочий в сфере водоснабжения и водоотведения</t>
  </si>
  <si>
    <t>Капитальные вложения в объекты государственной (муниципальной) собственности</t>
  </si>
  <si>
    <t>0020065000</t>
  </si>
  <si>
    <t>0700005000</t>
  </si>
  <si>
    <t>0920003000</t>
  </si>
  <si>
    <t>2180001000</t>
  </si>
  <si>
    <t>0650003000</t>
  </si>
  <si>
    <t>(тыс. рублей)</t>
  </si>
  <si>
    <t>79621L0231</t>
  </si>
  <si>
    <t>79605L4970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</si>
  <si>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</si>
  <si>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7961000000</t>
  </si>
  <si>
    <t>Реализация мероприятий перечня проектов народных инициатив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</si>
  <si>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</si>
  <si>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</si>
  <si>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Администрация Усть-Кутского муниципального образования (городского поселения) Усть-Кутского района Иркутской области</t>
  </si>
  <si>
    <t>09200S2370</t>
  </si>
  <si>
    <t>7960300000</t>
  </si>
  <si>
    <t>Реализация мероприятий по обеспечению жильем молодых семей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</si>
  <si>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</si>
  <si>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</si>
  <si>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4400099000</t>
  </si>
  <si>
    <t>7961300000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</si>
  <si>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2022-2026г.г."</t>
  </si>
  <si>
    <t>7961700000</t>
  </si>
  <si>
    <t>Другие вопросы в области национальной экономики</t>
  </si>
  <si>
    <t>0412</t>
  </si>
  <si>
    <t>7961100000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</si>
  <si>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2022-2026 годы"</t>
  </si>
  <si>
    <t>7960200000</t>
  </si>
  <si>
    <t>Обслуживание государственного (муниципального) внутреннего долга</t>
  </si>
  <si>
    <t>Распределение бюджетных ассигнований местного бюджета по разделам, подразделам,</t>
  </si>
  <si>
    <t>Охрана семьи и детства</t>
  </si>
  <si>
    <t>1004</t>
  </si>
  <si>
    <t>Мероприятия по переселению граждан из ветхого и аварийного жилья в зоне Байкало-Амурской магистрали</t>
  </si>
  <si>
    <t>Другие вопросы в области охраны окружающей среды</t>
  </si>
  <si>
    <t>0605</t>
  </si>
  <si>
    <t>Мероприятия по созданию мест (площадок) накопления твердых коммунальных отходов</t>
  </si>
  <si>
    <t>79602S2971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</si>
  <si>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</si>
  <si>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</si>
  <si>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местной администрации (исполнительно-распорядительного органа муниципального образования)</t>
  </si>
  <si>
    <t>0020008000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</si>
  <si>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</si>
  <si>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</si>
  <si>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Центральный аппарат</t>
  </si>
  <si>
    <t>0020004000</t>
  </si>
  <si>
    <t>Председатель представительного органа муниципального образования</t>
  </si>
  <si>
    <t>0020011000</t>
  </si>
  <si>
    <t>0104</t>
  </si>
  <si>
    <t>Муниципальная программа "Эффективное управление муниципальным имуществом на период 2020-2025 г.г. на территории Уcть-Кутского муниципального образования (городского поселения)"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</si>
  <si>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2022-2026 годы"</t>
  </si>
  <si>
    <t>Транспорт</t>
  </si>
  <si>
    <t>0408</t>
  </si>
  <si>
    <t>Муниципальная программа Усть-Кутского муниципального образования (городского поселения) "Развитие автомобильного пассажирского транспорта общего пользования на территории Усть-Кутского муниципального образования (городского поселения) на 2022-2026 годы"</t>
  </si>
  <si>
    <t>7961200000</t>
  </si>
  <si>
    <t>Мероприятия в области жилищного хозяйства</t>
  </si>
  <si>
    <t>3500003000</t>
  </si>
  <si>
    <t>Другие вопросы в области жилищно-коммунального хозяйства</t>
  </si>
  <si>
    <t>0505</t>
  </si>
  <si>
    <t>0020099000</t>
  </si>
  <si>
    <t>Профессиональная подготовка, переподготовка и повышение квалификации</t>
  </si>
  <si>
    <t>0705</t>
  </si>
  <si>
    <t>Пенсионное обеспечение</t>
  </si>
  <si>
    <t>1001</t>
  </si>
  <si>
    <t>Доплаты к пенсиям государственных служащих субъектов Российской Федерации и муниципальных служащих</t>
  </si>
  <si>
    <t>4910001000</t>
  </si>
  <si>
    <t>Осуществление отдельных областных государственных полномочий в области регулирования тарифов в области обращения с твердыми коммунальными отходами</t>
  </si>
  <si>
    <t>2025 год</t>
  </si>
  <si>
    <t>Другие вопросы в области средств массовой информации</t>
  </si>
  <si>
    <t>1204</t>
  </si>
  <si>
    <t>КБК</t>
  </si>
  <si>
    <t>Поддержка территориального общественного самоуправления на территории Усть-Кутского муниципального образования (городского поселения)</t>
  </si>
  <si>
    <t>7960400001</t>
  </si>
  <si>
    <t>Реализация мероприятий, направленных на поддержку и развитие физических лиц, не являющихся индивидуальными предпринимателями и применяющих специальный налоговый режим "Налог на профессиональный доход", а также субъектов малого и среднего предпринимательства</t>
  </si>
  <si>
    <t>7960800001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</si>
  <si>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</si>
  <si>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3510003000</t>
  </si>
  <si>
    <t>Освещение в средствах массовой информации деятельности Думы Усть-Кутского муниципального образования (городского поселения) и Администрации Усть-Кутского муниципального образования (городского поселения)</t>
  </si>
  <si>
    <t>4440002001</t>
  </si>
  <si>
    <t xml:space="preserve">                                                                   к решению Думы Усть-Кутского муниципального  </t>
  </si>
  <si>
    <t xml:space="preserve">                                                                   образования (городского поселения) </t>
  </si>
  <si>
    <t xml:space="preserve">                                                                   Приложение № 6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</si>
  <si>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2021-2025г.г."</t>
  </si>
  <si>
    <t>Мероприятия на осуществление дорожной деятельности в отношении автомобильных дорог общего пользования местного значения, входящих в транспортный каркас Иркутской области</t>
  </si>
  <si>
    <t>79617S2916</t>
  </si>
  <si>
    <t>Модернизация объектов коммунальной инфраструктуры Усть-Кутского муниципального образования (городского поселения)</t>
  </si>
  <si>
    <t>79601S2200</t>
  </si>
  <si>
    <t>Муниципальная программа "Энергосбережение и повышение энергетической эффективности в муниципальном образовании "город Усть-Кут" на 2021-2025 годы"</t>
  </si>
  <si>
    <t>7962100000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</si>
  <si>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</si>
  <si>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Обеспечение проведения выборов и референдумов</t>
  </si>
  <si>
    <t>0107</t>
  </si>
  <si>
    <t>Проведение выборов главы муниципального образования</t>
  </si>
  <si>
    <t>0200000030</t>
  </si>
  <si>
    <t>6150073100</t>
  </si>
  <si>
    <t>6150073110</t>
  </si>
  <si>
    <t>Мероприятия по переселению граждан из ветхого и аварийного жилья в зоне Байкало-Амурской магистрали (дополнительные расходы в целях достижения значения базового результата, превышающего значение, установленное соглашением о предоставлении межбюджетных трансфертов из федерального бюджета)</t>
  </si>
  <si>
    <t>79621S0231</t>
  </si>
  <si>
    <t>Мероприятия в области коммунального хозяйства</t>
  </si>
  <si>
    <t>3510005000</t>
  </si>
  <si>
    <t>Социальное обеспечение населения</t>
  </si>
  <si>
    <t>1003</t>
  </si>
  <si>
    <t>целевым статьям, группам видов расходов классификации расходов на плановый период 2025 и 2026 годов</t>
  </si>
  <si>
    <t>2026 год</t>
  </si>
  <si>
    <t xml:space="preserve">                                                                   образования (городского поселения) на 2024 </t>
  </si>
  <si>
    <t xml:space="preserve">                                                                   год и на плановый период 2025 и 2026 годов" </t>
  </si>
  <si>
    <t>Муниципальная программа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 на 2024-2030 годы"</t>
  </si>
  <si>
    <t xml:space="preserve">                                                                   "О внесении изменений в решение Думы   </t>
  </si>
  <si>
    <t xml:space="preserve">                                                                   Усть-Кутского муниципального образования</t>
  </si>
  <si>
    <t xml:space="preserve">                                                                   (городского поселения) от 20.12.2023 г.  </t>
  </si>
  <si>
    <t xml:space="preserve">                                                                   № 81/15 "О бюджете Усть-Кутского муниципального  </t>
  </si>
  <si>
    <t xml:space="preserve">                                                                   от 30.01.2024 г. № 87/17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</si>
</sst>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7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 New"/>
      <family val="3"/>
      <charset val="204"/>
    </font>
    <font>
      <sz val="12"/>
      <name val="Arial"/>
      <family val="2"/>
      <charset val="204"/>
    </font>
    <font>
      <sz val="11"/>
      <name val="Courier"/>
      <family val="3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2" fillId="2" borderId="0" xfId="0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center"/>
    </xf>
    <xf numFmtId="165" fontId="3" fillId="0" borderId="1" xfId="0" applyNumberFormat="1" applyFont="1" applyBorder="1" applyAlignment="1" applyProtection="1">
      <alignment horizontal="right" wrapText="1"/>
    </xf>
    <xf numFmtId="49" fontId="3" fillId="0" borderId="1" xfId="0" applyNumberFormat="1" applyFont="1" applyBorder="1" applyAlignment="1" applyProtection="1">
      <alignment horizontal="left" vertical="top" wrapText="1"/>
    </xf>
    <xf numFmtId="49" fontId="3" fillId="0" borderId="1" xfId="0" applyNumberFormat="1" applyFont="1" applyBorder="1" applyAlignment="1" applyProtection="1">
      <alignment horizontal="center" vertical="top" wrapText="1"/>
    </xf>
    <xf numFmtId="165" fontId="3" fillId="0" borderId="1" xfId="0" applyNumberFormat="1" applyFont="1" applyBorder="1" applyAlignment="1" applyProtection="1">
      <alignment horizontal="right" vertical="top" wrapText="1"/>
    </xf>
    <xf numFmtId="164" fontId="3" fillId="0" borderId="1" xfId="0" applyNumberFormat="1" applyFont="1" applyBorder="1" applyAlignment="1" applyProtection="1">
      <alignment horizontal="left" vertical="top" wrapText="1"/>
    </xf>
    <xf numFmtId="0" fontId="6" fillId="0" borderId="0" xfId="0" applyFont="1" applyAlignment="1">
      <alignment horizontal="left"/>
    </xf>
    <xf numFmtId="49" fontId="5" fillId="2" borderId="2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/>
    <xf numFmtId="165" fontId="3" fillId="2" borderId="1" xfId="0" applyNumberFormat="1" applyFont="1" applyFill="1" applyBorder="1" applyAlignment="1" applyProtection="1">
      <alignment horizontal="right" wrapText="1"/>
    </xf>
    <xf numFmtId="165" fontId="3" fillId="2" borderId="1" xfId="0" applyNumberFormat="1" applyFont="1" applyFill="1" applyBorder="1" applyAlignment="1" applyProtection="1">
      <alignment horizontal="right" vertical="top" wrapText="1"/>
    </xf>
    <xf numFmtId="0" fontId="3" fillId="0" borderId="0" xfId="0" applyFont="1" applyAlignment="1"/>
    <xf numFmtId="0" fontId="3" fillId="0" borderId="0" xfId="0" applyFont="1" applyAlignment="1">
      <alignment horizontal="left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tabSelected="1" zoomScaleNormal="100" workbookViewId="0">
      <selection activeCell="I20" sqref="I20"/>
    </sheetView>
  </sheetViews>
  <sheetFormatPr defaultColWidth="8.85546875" defaultRowHeight="12.75" x14ac:dyDescent="0.2"/>
  <cols>
    <col min="1" max="1" width="86.28515625" style="1" customWidth="1"/>
    <col min="2" max="2" width="7.5703125" style="1" customWidth="1"/>
    <col min="3" max="3" width="15.7109375" style="1" customWidth="1"/>
    <col min="4" max="4" width="6" style="1" customWidth="1"/>
    <col min="5" max="5" width="17" style="1" customWidth="1"/>
    <col min="6" max="6" width="16.140625" style="1" customWidth="1"/>
    <col min="7" max="29" width="15.7109375" style="1" customWidth="1"/>
    <col min="30" max="16384" width="8.85546875" style="1"/>
  </cols>
  <sheetData>
    <row r="1" spans="1:6" customFormat="1" ht="12.75" customHeight="1" x14ac:dyDescent="0.25">
      <c r="A1" s="20" t="s">
        <v>132</v>
      </c>
      <c r="B1" s="20"/>
      <c r="C1" s="20"/>
      <c r="D1" s="20"/>
      <c r="E1" s="20"/>
      <c r="F1" s="20"/>
    </row>
    <row r="2" spans="1:6" customFormat="1" ht="15" x14ac:dyDescent="0.25">
      <c r="A2" s="7" t="s">
        <v>130</v>
      </c>
      <c r="B2" s="7"/>
      <c r="C2" s="7"/>
      <c r="D2" s="7"/>
      <c r="E2" s="7"/>
      <c r="F2" s="15"/>
    </row>
    <row r="3" spans="1:6" customFormat="1" ht="15" x14ac:dyDescent="0.25">
      <c r="A3" s="6" t="s">
        <v>131</v>
      </c>
      <c r="B3" s="6"/>
      <c r="C3" s="6"/>
      <c r="D3" s="6"/>
      <c r="E3" s="6"/>
      <c r="F3" s="15"/>
    </row>
    <row r="4" spans="1:6" customFormat="1" ht="15" customHeight="1" x14ac:dyDescent="0.25">
      <c r="A4" s="21" t="s">
        <v>158</v>
      </c>
      <c r="B4" s="21"/>
      <c r="C4" s="21"/>
      <c r="D4" s="21"/>
      <c r="E4" s="21"/>
      <c r="F4" s="21"/>
    </row>
    <row r="5" spans="1:6" customFormat="1" ht="15" x14ac:dyDescent="0.25">
      <c r="A5" s="7" t="s">
        <v>159</v>
      </c>
      <c r="B5" s="7"/>
      <c r="C5" s="7"/>
      <c r="D5" s="7"/>
      <c r="E5" s="7"/>
      <c r="F5" s="15"/>
    </row>
    <row r="6" spans="1:6" customFormat="1" ht="15" x14ac:dyDescent="0.25">
      <c r="A6" s="6" t="s">
        <v>160</v>
      </c>
      <c r="B6" s="6"/>
      <c r="C6" s="6"/>
      <c r="D6" s="6"/>
      <c r="E6" s="6"/>
      <c r="F6" s="15"/>
    </row>
    <row r="7" spans="1:6" customFormat="1" ht="15" customHeight="1" x14ac:dyDescent="0.25">
      <c r="A7" s="21" t="s">
        <v>161</v>
      </c>
      <c r="B7" s="21"/>
      <c r="C7" s="21"/>
      <c r="D7" s="21"/>
      <c r="E7" s="21"/>
      <c r="F7" s="21"/>
    </row>
    <row r="8" spans="1:6" customFormat="1" ht="15" customHeight="1" x14ac:dyDescent="0.25">
      <c r="A8" s="21" t="s">
        <v>155</v>
      </c>
      <c r="B8" s="21"/>
      <c r="C8" s="21"/>
      <c r="D8" s="21"/>
      <c r="E8" s="21"/>
      <c r="F8" s="21"/>
    </row>
    <row r="9" spans="1:6" customFormat="1" ht="15" customHeight="1" x14ac:dyDescent="0.25">
      <c r="A9" s="21" t="s">
        <v>156</v>
      </c>
      <c r="B9" s="21"/>
      <c r="C9" s="21"/>
      <c r="D9" s="21"/>
      <c r="E9" s="21"/>
      <c r="F9" s="21"/>
    </row>
    <row r="10" spans="1:6" customFormat="1" ht="15" customHeight="1" x14ac:dyDescent="0.25">
      <c r="A10" s="21" t="s">
        <v>162</v>
      </c>
      <c r="B10" s="21"/>
      <c r="C10" s="21"/>
      <c r="D10" s="21"/>
      <c r="E10" s="21"/>
      <c r="F10" s="21"/>
    </row>
    <row r="11" spans="1:6" x14ac:dyDescent="0.2">
      <c r="A11" s="2"/>
      <c r="B11" s="3"/>
      <c r="C11" s="3"/>
      <c r="D11" s="2"/>
      <c r="E11" s="2"/>
      <c r="F11" s="2"/>
    </row>
    <row r="12" spans="1:6" ht="15" x14ac:dyDescent="0.2">
      <c r="A12" s="22" t="s">
        <v>81</v>
      </c>
      <c r="B12" s="22"/>
      <c r="C12" s="22"/>
      <c r="D12" s="22"/>
      <c r="E12" s="22"/>
      <c r="F12" s="22"/>
    </row>
    <row r="13" spans="1:6" ht="15" x14ac:dyDescent="0.2">
      <c r="A13" s="22" t="s">
        <v>153</v>
      </c>
      <c r="B13" s="22"/>
      <c r="C13" s="22"/>
      <c r="D13" s="22"/>
      <c r="E13" s="22"/>
      <c r="F13" s="22"/>
    </row>
    <row r="14" spans="1:6" ht="15" customHeight="1" x14ac:dyDescent="0.25">
      <c r="A14" s="23" t="s">
        <v>57</v>
      </c>
      <c r="B14" s="23"/>
      <c r="C14" s="23"/>
      <c r="D14" s="23"/>
      <c r="E14" s="23"/>
      <c r="F14" s="23"/>
    </row>
    <row r="15" spans="1:6" ht="15" x14ac:dyDescent="0.2">
      <c r="A15" s="24" t="s">
        <v>9</v>
      </c>
      <c r="B15" s="24" t="s">
        <v>121</v>
      </c>
      <c r="C15" s="24"/>
      <c r="D15" s="24"/>
      <c r="E15" s="24" t="s">
        <v>118</v>
      </c>
      <c r="F15" s="24" t="s">
        <v>154</v>
      </c>
    </row>
    <row r="16" spans="1:6" ht="15" x14ac:dyDescent="0.2">
      <c r="A16" s="24"/>
      <c r="B16" s="5" t="s">
        <v>8</v>
      </c>
      <c r="C16" s="5" t="s">
        <v>7</v>
      </c>
      <c r="D16" s="5" t="s">
        <v>6</v>
      </c>
      <c r="E16" s="24"/>
      <c r="F16" s="24"/>
    </row>
    <row r="17" spans="1:8" ht="15" x14ac:dyDescent="0.2">
      <c r="A17" s="16" t="s">
        <v>5</v>
      </c>
      <c r="B17" s="16" t="s">
        <v>0</v>
      </c>
      <c r="C17" s="16" t="s">
        <v>1</v>
      </c>
      <c r="D17" s="16" t="s">
        <v>2</v>
      </c>
      <c r="E17" s="16" t="s">
        <v>4</v>
      </c>
      <c r="F17" s="16" t="s">
        <v>3</v>
      </c>
    </row>
    <row r="18" spans="1:8" s="4" customFormat="1" ht="15" x14ac:dyDescent="0.25">
      <c r="A18" s="8" t="s">
        <v>10</v>
      </c>
      <c r="B18" s="9"/>
      <c r="C18" s="9"/>
      <c r="D18" s="9"/>
      <c r="E18" s="18">
        <f>31.6+1261377.7</f>
        <v>1261409.3</v>
      </c>
      <c r="F18" s="10">
        <f>1209182-78</f>
        <v>1209104</v>
      </c>
    </row>
    <row r="19" spans="1:8" ht="30" x14ac:dyDescent="0.2">
      <c r="A19" s="11" t="s">
        <v>65</v>
      </c>
      <c r="B19" s="12"/>
      <c r="C19" s="12"/>
      <c r="D19" s="12"/>
      <c r="E19" s="19">
        <f>31.6+1261377.7</f>
        <v>1261409.3</v>
      </c>
      <c r="F19" s="13">
        <f>1209182-78</f>
        <v>1209104</v>
      </c>
      <c r="G19" s="17"/>
      <c r="H19" s="17"/>
    </row>
    <row r="20" spans="1:8" ht="30" x14ac:dyDescent="0.2">
      <c r="A20" s="11" t="s">
        <v>89</v>
      </c>
      <c r="B20" s="12" t="s">
        <v>90</v>
      </c>
      <c r="C20" s="12"/>
      <c r="D20" s="12"/>
      <c r="E20" s="19">
        <v>4632.6000000000004</v>
      </c>
      <c r="F20" s="13">
        <v>4632.6000000000004</v>
      </c>
    </row>
    <row r="21" spans="1:8" ht="30" x14ac:dyDescent="0.2">
      <c r="A21" s="11" t="s">
        <v>91</v>
      </c>
      <c r="B21" s="12" t="s">
        <v>90</v>
      </c>
      <c r="C21" s="12" t="s">
        <v>92</v>
      </c>
      <c r="D21" s="12"/>
      <c r="E21" s="19">
        <v>4632.6000000000004</v>
      </c>
      <c r="F21" s="13">
        <v>4632.6000000000004</v>
      </c>
    </row>
    <row r="22" spans="1:8" ht="60" x14ac:dyDescent="0.2">
      <c r="A22" s="11" t="s">
        <v>12</v>
      </c>
      <c r="B22" s="12" t="s">
        <v>90</v>
      </c>
      <c r="C22" s="12" t="s">
        <v>92</v>
      </c>
      <c r="D22" s="12" t="s">
        <v>11</v>
      </c>
      <c r="E22" s="19">
        <v>4632.6000000000004</v>
      </c>
      <c r="F22" s="13">
        <v>4632.6000000000004</v>
      </c>
    </row>
    <row r="23" spans="1:8" ht="45" x14ac:dyDescent="0.2">
      <c r="A23" s="11" t="s">
        <v>93</v>
      </c>
      <c r="B23" s="12" t="s">
        <v>94</v>
      </c>
      <c r="C23" s="12"/>
      <c r="D23" s="12"/>
      <c r="E23" s="19">
        <f>9209-299.1</f>
        <v>8909.9</v>
      </c>
      <c r="F23" s="13">
        <f>9577.4-610.1</f>
        <v>8967.2999999999993</v>
      </c>
    </row>
    <row r="24" spans="1:8" ht="15" x14ac:dyDescent="0.2">
      <c r="A24" s="11" t="s">
        <v>95</v>
      </c>
      <c r="B24" s="12" t="s">
        <v>94</v>
      </c>
      <c r="C24" s="12" t="s">
        <v>96</v>
      </c>
      <c r="D24" s="12"/>
      <c r="E24" s="19">
        <f>4883.6-133.1</f>
        <v>4750.5</v>
      </c>
      <c r="F24" s="13">
        <f>5079-271.5</f>
        <v>4807.5</v>
      </c>
    </row>
    <row r="25" spans="1:8" ht="60" x14ac:dyDescent="0.2">
      <c r="A25" s="11" t="s">
        <v>12</v>
      </c>
      <c r="B25" s="12" t="s">
        <v>94</v>
      </c>
      <c r="C25" s="12" t="s">
        <v>96</v>
      </c>
      <c r="D25" s="12" t="s">
        <v>11</v>
      </c>
      <c r="E25" s="19">
        <f>3969.2-133.1</f>
        <v>3836.1</v>
      </c>
      <c r="F25" s="13">
        <f>4128-271.5</f>
        <v>3856.5</v>
      </c>
    </row>
    <row r="26" spans="1:8" ht="30" x14ac:dyDescent="0.2">
      <c r="A26" s="11" t="s">
        <v>49</v>
      </c>
      <c r="B26" s="12" t="s">
        <v>94</v>
      </c>
      <c r="C26" s="12" t="s">
        <v>96</v>
      </c>
      <c r="D26" s="12" t="s">
        <v>13</v>
      </c>
      <c r="E26" s="19">
        <v>910.1</v>
      </c>
      <c r="F26" s="13">
        <v>946.5</v>
      </c>
    </row>
    <row r="27" spans="1:8" ht="15" x14ac:dyDescent="0.2">
      <c r="A27" s="11" t="s">
        <v>17</v>
      </c>
      <c r="B27" s="12" t="s">
        <v>94</v>
      </c>
      <c r="C27" s="12" t="s">
        <v>96</v>
      </c>
      <c r="D27" s="12" t="s">
        <v>16</v>
      </c>
      <c r="E27" s="19">
        <v>4.3</v>
      </c>
      <c r="F27" s="13">
        <v>4.5</v>
      </c>
    </row>
    <row r="28" spans="1:8" ht="15" x14ac:dyDescent="0.2">
      <c r="A28" s="11" t="s">
        <v>97</v>
      </c>
      <c r="B28" s="12" t="s">
        <v>94</v>
      </c>
      <c r="C28" s="12" t="s">
        <v>98</v>
      </c>
      <c r="D28" s="12"/>
      <c r="E28" s="19">
        <f>4325.4-166</f>
        <v>4159.3999999999996</v>
      </c>
      <c r="F28" s="13">
        <f>4498.4-338.6</f>
        <v>4159.7999999999993</v>
      </c>
    </row>
    <row r="29" spans="1:8" ht="60" x14ac:dyDescent="0.2">
      <c r="A29" s="11" t="s">
        <v>12</v>
      </c>
      <c r="B29" s="12" t="s">
        <v>94</v>
      </c>
      <c r="C29" s="12" t="s">
        <v>98</v>
      </c>
      <c r="D29" s="12" t="s">
        <v>11</v>
      </c>
      <c r="E29" s="19">
        <f>4325.4-166</f>
        <v>4159.3999999999996</v>
      </c>
      <c r="F29" s="13">
        <f>4498.4-338.6</f>
        <v>4159.7999999999993</v>
      </c>
    </row>
    <row r="30" spans="1:8" ht="45" x14ac:dyDescent="0.2">
      <c r="A30" s="11" t="s">
        <v>140</v>
      </c>
      <c r="B30" s="12" t="s">
        <v>99</v>
      </c>
      <c r="C30" s="12"/>
      <c r="D30" s="12"/>
      <c r="E30" s="19">
        <f>149803.7+299.1</f>
        <v>150102.80000000002</v>
      </c>
      <c r="F30" s="13">
        <f>150001.8+610.1</f>
        <v>150611.9</v>
      </c>
    </row>
    <row r="31" spans="1:8" ht="15" x14ac:dyDescent="0.2">
      <c r="A31" s="11" t="s">
        <v>95</v>
      </c>
      <c r="B31" s="12" t="s">
        <v>99</v>
      </c>
      <c r="C31" s="12" t="s">
        <v>96</v>
      </c>
      <c r="D31" s="12"/>
      <c r="E31" s="19">
        <f>149803.7+299.1</f>
        <v>150102.80000000002</v>
      </c>
      <c r="F31" s="13">
        <f>150001.8+610.1</f>
        <v>150611.9</v>
      </c>
    </row>
    <row r="32" spans="1:8" ht="60" x14ac:dyDescent="0.2">
      <c r="A32" s="11" t="s">
        <v>12</v>
      </c>
      <c r="B32" s="12" t="s">
        <v>99</v>
      </c>
      <c r="C32" s="12" t="s">
        <v>96</v>
      </c>
      <c r="D32" s="12" t="s">
        <v>11</v>
      </c>
      <c r="E32" s="19">
        <v>136989.79999999999</v>
      </c>
      <c r="F32" s="13">
        <v>137098</v>
      </c>
    </row>
    <row r="33" spans="1:6" ht="30" x14ac:dyDescent="0.2">
      <c r="A33" s="11" t="s">
        <v>49</v>
      </c>
      <c r="B33" s="12" t="s">
        <v>99</v>
      </c>
      <c r="C33" s="12" t="s">
        <v>96</v>
      </c>
      <c r="D33" s="12" t="s">
        <v>13</v>
      </c>
      <c r="E33" s="19">
        <f>12434.9+299.1</f>
        <v>12734</v>
      </c>
      <c r="F33" s="13">
        <f>12524.8+610.1</f>
        <v>13134.9</v>
      </c>
    </row>
    <row r="34" spans="1:6" ht="15" x14ac:dyDescent="0.2">
      <c r="A34" s="11" t="s">
        <v>15</v>
      </c>
      <c r="B34" s="12" t="s">
        <v>99</v>
      </c>
      <c r="C34" s="12" t="s">
        <v>96</v>
      </c>
      <c r="D34" s="12" t="s">
        <v>14</v>
      </c>
      <c r="E34" s="19">
        <v>50</v>
      </c>
      <c r="F34" s="13">
        <v>50</v>
      </c>
    </row>
    <row r="35" spans="1:6" ht="15" x14ac:dyDescent="0.2">
      <c r="A35" s="11" t="s">
        <v>17</v>
      </c>
      <c r="B35" s="12" t="s">
        <v>99</v>
      </c>
      <c r="C35" s="12" t="s">
        <v>96</v>
      </c>
      <c r="D35" s="12" t="s">
        <v>16</v>
      </c>
      <c r="E35" s="19">
        <v>329</v>
      </c>
      <c r="F35" s="13">
        <v>329</v>
      </c>
    </row>
    <row r="36" spans="1:6" ht="30" x14ac:dyDescent="0.2">
      <c r="A36" s="11" t="s">
        <v>19</v>
      </c>
      <c r="B36" s="12" t="s">
        <v>18</v>
      </c>
      <c r="C36" s="12"/>
      <c r="D36" s="12"/>
      <c r="E36" s="19">
        <v>1320.3</v>
      </c>
      <c r="F36" s="13">
        <v>1320.3</v>
      </c>
    </row>
    <row r="37" spans="1:6" ht="45" x14ac:dyDescent="0.2">
      <c r="A37" s="11" t="s">
        <v>60</v>
      </c>
      <c r="B37" s="12" t="s">
        <v>18</v>
      </c>
      <c r="C37" s="12" t="s">
        <v>52</v>
      </c>
      <c r="D37" s="12"/>
      <c r="E37" s="19">
        <v>1320.3</v>
      </c>
      <c r="F37" s="13">
        <v>1320.3</v>
      </c>
    </row>
    <row r="38" spans="1:6" ht="15" x14ac:dyDescent="0.2">
      <c r="A38" s="11" t="s">
        <v>21</v>
      </c>
      <c r="B38" s="12" t="s">
        <v>18</v>
      </c>
      <c r="C38" s="12" t="s">
        <v>52</v>
      </c>
      <c r="D38" s="12" t="s">
        <v>20</v>
      </c>
      <c r="E38" s="19">
        <v>1320.3</v>
      </c>
      <c r="F38" s="13">
        <v>1320.3</v>
      </c>
    </row>
    <row r="39" spans="1:6" ht="15" x14ac:dyDescent="0.2">
      <c r="A39" s="11" t="s">
        <v>141</v>
      </c>
      <c r="B39" s="12" t="s">
        <v>142</v>
      </c>
      <c r="C39" s="12"/>
      <c r="D39" s="12"/>
      <c r="E39" s="19">
        <v>0</v>
      </c>
      <c r="F39" s="13">
        <v>6535.3</v>
      </c>
    </row>
    <row r="40" spans="1:6" ht="15" x14ac:dyDescent="0.2">
      <c r="A40" s="11" t="s">
        <v>143</v>
      </c>
      <c r="B40" s="12" t="s">
        <v>142</v>
      </c>
      <c r="C40" s="12" t="s">
        <v>144</v>
      </c>
      <c r="D40" s="12"/>
      <c r="E40" s="19">
        <v>0</v>
      </c>
      <c r="F40" s="13">
        <v>6535.3</v>
      </c>
    </row>
    <row r="41" spans="1:6" ht="15" x14ac:dyDescent="0.2">
      <c r="A41" s="11" t="s">
        <v>17</v>
      </c>
      <c r="B41" s="12" t="s">
        <v>142</v>
      </c>
      <c r="C41" s="12" t="s">
        <v>144</v>
      </c>
      <c r="D41" s="12" t="s">
        <v>16</v>
      </c>
      <c r="E41" s="19">
        <v>0</v>
      </c>
      <c r="F41" s="13">
        <v>6535.3</v>
      </c>
    </row>
    <row r="42" spans="1:6" ht="15" x14ac:dyDescent="0.2">
      <c r="A42" s="11" t="s">
        <v>23</v>
      </c>
      <c r="B42" s="12" t="s">
        <v>22</v>
      </c>
      <c r="C42" s="12"/>
      <c r="D42" s="12"/>
      <c r="E42" s="19">
        <v>2000</v>
      </c>
      <c r="F42" s="13">
        <v>2000</v>
      </c>
    </row>
    <row r="43" spans="1:6" ht="15" x14ac:dyDescent="0.2">
      <c r="A43" s="11" t="s">
        <v>24</v>
      </c>
      <c r="B43" s="12" t="s">
        <v>22</v>
      </c>
      <c r="C43" s="12" t="s">
        <v>53</v>
      </c>
      <c r="D43" s="12"/>
      <c r="E43" s="19">
        <v>2000</v>
      </c>
      <c r="F43" s="13">
        <v>2000</v>
      </c>
    </row>
    <row r="44" spans="1:6" ht="15" x14ac:dyDescent="0.2">
      <c r="A44" s="11" t="s">
        <v>17</v>
      </c>
      <c r="B44" s="12" t="s">
        <v>22</v>
      </c>
      <c r="C44" s="12" t="s">
        <v>53</v>
      </c>
      <c r="D44" s="12" t="s">
        <v>16</v>
      </c>
      <c r="E44" s="19">
        <v>2000</v>
      </c>
      <c r="F44" s="13">
        <v>2000</v>
      </c>
    </row>
    <row r="45" spans="1:6" ht="15" x14ac:dyDescent="0.2">
      <c r="A45" s="11" t="s">
        <v>26</v>
      </c>
      <c r="B45" s="12" t="s">
        <v>25</v>
      </c>
      <c r="C45" s="12"/>
      <c r="D45" s="12"/>
      <c r="E45" s="19">
        <v>27781.3</v>
      </c>
      <c r="F45" s="13">
        <v>18726.099999999999</v>
      </c>
    </row>
    <row r="46" spans="1:6" ht="15" x14ac:dyDescent="0.2">
      <c r="A46" s="11" t="s">
        <v>27</v>
      </c>
      <c r="B46" s="12" t="s">
        <v>25</v>
      </c>
      <c r="C46" s="12" t="s">
        <v>54</v>
      </c>
      <c r="D46" s="12"/>
      <c r="E46" s="19">
        <v>1562.5</v>
      </c>
      <c r="F46" s="13">
        <v>1565.7</v>
      </c>
    </row>
    <row r="47" spans="1:6" ht="30" x14ac:dyDescent="0.2">
      <c r="A47" s="11" t="s">
        <v>49</v>
      </c>
      <c r="B47" s="12" t="s">
        <v>25</v>
      </c>
      <c r="C47" s="12" t="s">
        <v>54</v>
      </c>
      <c r="D47" s="12" t="s">
        <v>13</v>
      </c>
      <c r="E47" s="19">
        <v>1446.5</v>
      </c>
      <c r="F47" s="13">
        <v>1449.7</v>
      </c>
    </row>
    <row r="48" spans="1:6" ht="15" x14ac:dyDescent="0.2">
      <c r="A48" s="11" t="s">
        <v>15</v>
      </c>
      <c r="B48" s="12" t="s">
        <v>25</v>
      </c>
      <c r="C48" s="12" t="s">
        <v>54</v>
      </c>
      <c r="D48" s="12" t="s">
        <v>14</v>
      </c>
      <c r="E48" s="19">
        <v>16</v>
      </c>
      <c r="F48" s="13">
        <v>16</v>
      </c>
    </row>
    <row r="49" spans="1:6" ht="15" x14ac:dyDescent="0.2">
      <c r="A49" s="11" t="s">
        <v>17</v>
      </c>
      <c r="B49" s="12" t="s">
        <v>25</v>
      </c>
      <c r="C49" s="12" t="s">
        <v>54</v>
      </c>
      <c r="D49" s="12" t="s">
        <v>16</v>
      </c>
      <c r="E49" s="19">
        <v>100</v>
      </c>
      <c r="F49" s="13">
        <v>100</v>
      </c>
    </row>
    <row r="50" spans="1:6" ht="15" x14ac:dyDescent="0.2">
      <c r="A50" s="11" t="s">
        <v>62</v>
      </c>
      <c r="B50" s="12" t="s">
        <v>25</v>
      </c>
      <c r="C50" s="12" t="s">
        <v>66</v>
      </c>
      <c r="D50" s="12"/>
      <c r="E50" s="19">
        <v>16619.5</v>
      </c>
      <c r="F50" s="13">
        <v>16619.5</v>
      </c>
    </row>
    <row r="51" spans="1:6" ht="30" x14ac:dyDescent="0.2">
      <c r="A51" s="11" t="s">
        <v>49</v>
      </c>
      <c r="B51" s="12" t="s">
        <v>25</v>
      </c>
      <c r="C51" s="12" t="s">
        <v>66</v>
      </c>
      <c r="D51" s="12" t="s">
        <v>13</v>
      </c>
      <c r="E51" s="19">
        <v>16619.5</v>
      </c>
      <c r="F51" s="13">
        <v>16619.5</v>
      </c>
    </row>
    <row r="52" spans="1:6" ht="45" x14ac:dyDescent="0.2">
      <c r="A52" s="11" t="s">
        <v>122</v>
      </c>
      <c r="B52" s="12" t="s">
        <v>25</v>
      </c>
      <c r="C52" s="12" t="s">
        <v>123</v>
      </c>
      <c r="D52" s="12"/>
      <c r="E52" s="19">
        <v>500</v>
      </c>
      <c r="F52" s="13">
        <v>500</v>
      </c>
    </row>
    <row r="53" spans="1:6" ht="15" x14ac:dyDescent="0.2">
      <c r="A53" s="11" t="s">
        <v>15</v>
      </c>
      <c r="B53" s="12" t="s">
        <v>25</v>
      </c>
      <c r="C53" s="12" t="s">
        <v>123</v>
      </c>
      <c r="D53" s="12" t="s">
        <v>14</v>
      </c>
      <c r="E53" s="19">
        <v>500</v>
      </c>
      <c r="F53" s="13">
        <v>500</v>
      </c>
    </row>
    <row r="54" spans="1:6" ht="45" x14ac:dyDescent="0.2">
      <c r="A54" s="11" t="s">
        <v>100</v>
      </c>
      <c r="B54" s="12" t="s">
        <v>25</v>
      </c>
      <c r="C54" s="12" t="s">
        <v>61</v>
      </c>
      <c r="D54" s="12"/>
      <c r="E54" s="19">
        <v>9059.9</v>
      </c>
      <c r="F54" s="13">
        <v>0</v>
      </c>
    </row>
    <row r="55" spans="1:6" ht="30" x14ac:dyDescent="0.2">
      <c r="A55" s="11" t="s">
        <v>49</v>
      </c>
      <c r="B55" s="12" t="s">
        <v>25</v>
      </c>
      <c r="C55" s="12" t="s">
        <v>61</v>
      </c>
      <c r="D55" s="12" t="s">
        <v>13</v>
      </c>
      <c r="E55" s="19">
        <v>8785.7000000000007</v>
      </c>
      <c r="F55" s="13">
        <v>0</v>
      </c>
    </row>
    <row r="56" spans="1:6" ht="15" x14ac:dyDescent="0.2">
      <c r="A56" s="11" t="s">
        <v>17</v>
      </c>
      <c r="B56" s="12" t="s">
        <v>25</v>
      </c>
      <c r="C56" s="12" t="s">
        <v>61</v>
      </c>
      <c r="D56" s="12" t="s">
        <v>16</v>
      </c>
      <c r="E56" s="19">
        <v>274.2</v>
      </c>
      <c r="F56" s="13">
        <v>0</v>
      </c>
    </row>
    <row r="57" spans="1:6" ht="45" x14ac:dyDescent="0.2">
      <c r="A57" s="11" t="s">
        <v>101</v>
      </c>
      <c r="B57" s="12" t="s">
        <v>25</v>
      </c>
      <c r="C57" s="12" t="s">
        <v>72</v>
      </c>
      <c r="D57" s="12"/>
      <c r="E57" s="19">
        <v>38.700000000000003</v>
      </c>
      <c r="F57" s="13">
        <v>40.200000000000003</v>
      </c>
    </row>
    <row r="58" spans="1:6" ht="30" x14ac:dyDescent="0.2">
      <c r="A58" s="11" t="s">
        <v>49</v>
      </c>
      <c r="B58" s="12" t="s">
        <v>25</v>
      </c>
      <c r="C58" s="12" t="s">
        <v>72</v>
      </c>
      <c r="D58" s="12" t="s">
        <v>13</v>
      </c>
      <c r="E58" s="19">
        <v>38.700000000000003</v>
      </c>
      <c r="F58" s="13">
        <v>40.200000000000003</v>
      </c>
    </row>
    <row r="59" spans="1:6" ht="75" x14ac:dyDescent="0.2">
      <c r="A59" s="14" t="s">
        <v>63</v>
      </c>
      <c r="B59" s="12" t="s">
        <v>25</v>
      </c>
      <c r="C59" s="12" t="s">
        <v>64</v>
      </c>
      <c r="D59" s="12"/>
      <c r="E59" s="19">
        <v>0.7</v>
      </c>
      <c r="F59" s="13">
        <v>0.7</v>
      </c>
    </row>
    <row r="60" spans="1:6" ht="30" x14ac:dyDescent="0.2">
      <c r="A60" s="11" t="s">
        <v>49</v>
      </c>
      <c r="B60" s="12" t="s">
        <v>25</v>
      </c>
      <c r="C60" s="12" t="s">
        <v>64</v>
      </c>
      <c r="D60" s="12" t="s">
        <v>13</v>
      </c>
      <c r="E60" s="19">
        <v>0.7</v>
      </c>
      <c r="F60" s="13">
        <v>0.7</v>
      </c>
    </row>
    <row r="61" spans="1:6" ht="30" x14ac:dyDescent="0.2">
      <c r="A61" s="11" t="s">
        <v>69</v>
      </c>
      <c r="B61" s="12" t="s">
        <v>70</v>
      </c>
      <c r="C61" s="12"/>
      <c r="D61" s="12"/>
      <c r="E61" s="19">
        <v>3001.9</v>
      </c>
      <c r="F61" s="13">
        <v>3024</v>
      </c>
    </row>
    <row r="62" spans="1:6" ht="90" x14ac:dyDescent="0.2">
      <c r="A62" s="14" t="s">
        <v>28</v>
      </c>
      <c r="B62" s="12" t="s">
        <v>70</v>
      </c>
      <c r="C62" s="12" t="s">
        <v>55</v>
      </c>
      <c r="D62" s="12"/>
      <c r="E62" s="19">
        <v>2450.4</v>
      </c>
      <c r="F62" s="13">
        <v>2450</v>
      </c>
    </row>
    <row r="63" spans="1:6" ht="15" x14ac:dyDescent="0.2">
      <c r="A63" s="11" t="s">
        <v>21</v>
      </c>
      <c r="B63" s="12" t="s">
        <v>70</v>
      </c>
      <c r="C63" s="12" t="s">
        <v>55</v>
      </c>
      <c r="D63" s="12" t="s">
        <v>20</v>
      </c>
      <c r="E63" s="19">
        <v>2450.4</v>
      </c>
      <c r="F63" s="13">
        <v>2450.4</v>
      </c>
    </row>
    <row r="64" spans="1:6" ht="45" x14ac:dyDescent="0.2">
      <c r="A64" s="11" t="s">
        <v>101</v>
      </c>
      <c r="B64" s="12" t="s">
        <v>70</v>
      </c>
      <c r="C64" s="12" t="s">
        <v>72</v>
      </c>
      <c r="D64" s="12"/>
      <c r="E64" s="19">
        <v>551.5</v>
      </c>
      <c r="F64" s="13">
        <v>573.6</v>
      </c>
    </row>
    <row r="65" spans="1:6" ht="30" x14ac:dyDescent="0.2">
      <c r="A65" s="11" t="s">
        <v>49</v>
      </c>
      <c r="B65" s="12" t="s">
        <v>70</v>
      </c>
      <c r="C65" s="12" t="s">
        <v>72</v>
      </c>
      <c r="D65" s="12" t="s">
        <v>13</v>
      </c>
      <c r="E65" s="19">
        <v>551.5</v>
      </c>
      <c r="F65" s="13">
        <v>573.6</v>
      </c>
    </row>
    <row r="66" spans="1:6" ht="15" x14ac:dyDescent="0.2">
      <c r="A66" s="11" t="s">
        <v>30</v>
      </c>
      <c r="B66" s="12" t="s">
        <v>29</v>
      </c>
      <c r="C66" s="12"/>
      <c r="D66" s="12"/>
      <c r="E66" s="19">
        <v>754.8</v>
      </c>
      <c r="F66" s="13">
        <v>754.8</v>
      </c>
    </row>
    <row r="67" spans="1:6" ht="45" x14ac:dyDescent="0.2">
      <c r="A67" s="11" t="s">
        <v>117</v>
      </c>
      <c r="B67" s="12" t="s">
        <v>29</v>
      </c>
      <c r="C67" s="12" t="s">
        <v>145</v>
      </c>
      <c r="D67" s="12"/>
      <c r="E67" s="19">
        <v>90.6</v>
      </c>
      <c r="F67" s="13">
        <v>90.6</v>
      </c>
    </row>
    <row r="68" spans="1:6" ht="60" x14ac:dyDescent="0.2">
      <c r="A68" s="11" t="s">
        <v>12</v>
      </c>
      <c r="B68" s="12" t="s">
        <v>29</v>
      </c>
      <c r="C68" s="12" t="s">
        <v>145</v>
      </c>
      <c r="D68" s="12" t="s">
        <v>11</v>
      </c>
      <c r="E68" s="19">
        <v>86.3</v>
      </c>
      <c r="F68" s="13">
        <v>86.3</v>
      </c>
    </row>
    <row r="69" spans="1:6" ht="30" x14ac:dyDescent="0.2">
      <c r="A69" s="11" t="s">
        <v>49</v>
      </c>
      <c r="B69" s="12" t="s">
        <v>29</v>
      </c>
      <c r="C69" s="12" t="s">
        <v>145</v>
      </c>
      <c r="D69" s="12" t="s">
        <v>13</v>
      </c>
      <c r="E69" s="19">
        <v>4.3</v>
      </c>
      <c r="F69" s="13">
        <v>4.3</v>
      </c>
    </row>
    <row r="70" spans="1:6" ht="30" x14ac:dyDescent="0.2">
      <c r="A70" s="11" t="s">
        <v>50</v>
      </c>
      <c r="B70" s="12" t="s">
        <v>29</v>
      </c>
      <c r="C70" s="12" t="s">
        <v>146</v>
      </c>
      <c r="D70" s="12"/>
      <c r="E70" s="19">
        <v>664.2</v>
      </c>
      <c r="F70" s="13">
        <v>664.2</v>
      </c>
    </row>
    <row r="71" spans="1:6" ht="60" x14ac:dyDescent="0.2">
      <c r="A71" s="11" t="s">
        <v>12</v>
      </c>
      <c r="B71" s="12" t="s">
        <v>29</v>
      </c>
      <c r="C71" s="12" t="s">
        <v>146</v>
      </c>
      <c r="D71" s="12" t="s">
        <v>11</v>
      </c>
      <c r="E71" s="19">
        <v>632.6</v>
      </c>
      <c r="F71" s="13">
        <v>632.6</v>
      </c>
    </row>
    <row r="72" spans="1:6" ht="30" x14ac:dyDescent="0.2">
      <c r="A72" s="11" t="s">
        <v>49</v>
      </c>
      <c r="B72" s="12" t="s">
        <v>29</v>
      </c>
      <c r="C72" s="12" t="s">
        <v>146</v>
      </c>
      <c r="D72" s="12" t="s">
        <v>13</v>
      </c>
      <c r="E72" s="19">
        <v>31.6</v>
      </c>
      <c r="F72" s="13">
        <v>31.6</v>
      </c>
    </row>
    <row r="73" spans="1:6" ht="15" x14ac:dyDescent="0.2">
      <c r="A73" s="11" t="s">
        <v>102</v>
      </c>
      <c r="B73" s="12" t="s">
        <v>103</v>
      </c>
      <c r="C73" s="12"/>
      <c r="D73" s="12"/>
      <c r="E73" s="19">
        <v>28500</v>
      </c>
      <c r="F73" s="13">
        <v>28500</v>
      </c>
    </row>
    <row r="74" spans="1:6" ht="75" x14ac:dyDescent="0.2">
      <c r="A74" s="11" t="s">
        <v>104</v>
      </c>
      <c r="B74" s="12" t="s">
        <v>103</v>
      </c>
      <c r="C74" s="12" t="s">
        <v>105</v>
      </c>
      <c r="D74" s="12"/>
      <c r="E74" s="19">
        <v>28500</v>
      </c>
      <c r="F74" s="13">
        <v>28500</v>
      </c>
    </row>
    <row r="75" spans="1:6" ht="30" x14ac:dyDescent="0.2">
      <c r="A75" s="11" t="s">
        <v>49</v>
      </c>
      <c r="B75" s="12" t="s">
        <v>103</v>
      </c>
      <c r="C75" s="12" t="s">
        <v>105</v>
      </c>
      <c r="D75" s="12" t="s">
        <v>13</v>
      </c>
      <c r="E75" s="19">
        <v>28500</v>
      </c>
      <c r="F75" s="13">
        <v>28500</v>
      </c>
    </row>
    <row r="76" spans="1:6" ht="15" x14ac:dyDescent="0.2">
      <c r="A76" s="11" t="s">
        <v>32</v>
      </c>
      <c r="B76" s="12" t="s">
        <v>31</v>
      </c>
      <c r="C76" s="12"/>
      <c r="D76" s="12"/>
      <c r="E76" s="19">
        <v>253889.6</v>
      </c>
      <c r="F76" s="19">
        <v>189330.6</v>
      </c>
    </row>
    <row r="77" spans="1:6" ht="60" x14ac:dyDescent="0.2">
      <c r="A77" s="11" t="s">
        <v>133</v>
      </c>
      <c r="B77" s="12" t="s">
        <v>31</v>
      </c>
      <c r="C77" s="12" t="s">
        <v>67</v>
      </c>
      <c r="D77" s="12"/>
      <c r="E77" s="19">
        <f>40529.6-40353.2</f>
        <v>176.40000000000146</v>
      </c>
      <c r="F77" s="13">
        <v>0</v>
      </c>
    </row>
    <row r="78" spans="1:6" ht="30" x14ac:dyDescent="0.2">
      <c r="A78" s="11" t="s">
        <v>49</v>
      </c>
      <c r="B78" s="12" t="s">
        <v>31</v>
      </c>
      <c r="C78" s="12" t="s">
        <v>67</v>
      </c>
      <c r="D78" s="12" t="s">
        <v>13</v>
      </c>
      <c r="E78" s="19">
        <f>40529.6-40353.2</f>
        <v>176.40000000000146</v>
      </c>
      <c r="F78" s="13">
        <v>0</v>
      </c>
    </row>
    <row r="79" spans="1:6" ht="45" x14ac:dyDescent="0.2">
      <c r="A79" s="11" t="s">
        <v>100</v>
      </c>
      <c r="B79" s="12" t="s">
        <v>31</v>
      </c>
      <c r="C79" s="12" t="s">
        <v>61</v>
      </c>
      <c r="D79" s="12"/>
      <c r="E79" s="19">
        <v>1210.5</v>
      </c>
      <c r="F79" s="13">
        <v>0</v>
      </c>
    </row>
    <row r="80" spans="1:6" ht="30" x14ac:dyDescent="0.2">
      <c r="A80" s="11" t="s">
        <v>49</v>
      </c>
      <c r="B80" s="12" t="s">
        <v>31</v>
      </c>
      <c r="C80" s="12" t="s">
        <v>61</v>
      </c>
      <c r="D80" s="12" t="s">
        <v>13</v>
      </c>
      <c r="E80" s="19">
        <v>1210.5</v>
      </c>
      <c r="F80" s="13">
        <v>0</v>
      </c>
    </row>
    <row r="81" spans="1:6" ht="60" x14ac:dyDescent="0.2">
      <c r="A81" s="11" t="s">
        <v>73</v>
      </c>
      <c r="B81" s="12" t="s">
        <v>31</v>
      </c>
      <c r="C81" s="12" t="s">
        <v>74</v>
      </c>
      <c r="D81" s="12"/>
      <c r="E81" s="19">
        <f>125785.1+40353.2</f>
        <v>166138.29999999999</v>
      </c>
      <c r="F81" s="13">
        <v>109421.5</v>
      </c>
    </row>
    <row r="82" spans="1:6" ht="30" x14ac:dyDescent="0.2">
      <c r="A82" s="11" t="s">
        <v>49</v>
      </c>
      <c r="B82" s="12" t="s">
        <v>31</v>
      </c>
      <c r="C82" s="12" t="s">
        <v>74</v>
      </c>
      <c r="D82" s="12" t="s">
        <v>13</v>
      </c>
      <c r="E82" s="19">
        <f>104957.6+40353.2</f>
        <v>145310.79999999999</v>
      </c>
      <c r="F82" s="13">
        <v>109421.5</v>
      </c>
    </row>
    <row r="83" spans="1:6" ht="30" x14ac:dyDescent="0.2">
      <c r="A83" s="11" t="s">
        <v>51</v>
      </c>
      <c r="B83" s="12" t="s">
        <v>31</v>
      </c>
      <c r="C83" s="12" t="s">
        <v>74</v>
      </c>
      <c r="D83" s="12" t="s">
        <v>35</v>
      </c>
      <c r="E83" s="19">
        <v>20827.5</v>
      </c>
      <c r="F83" s="13">
        <v>0</v>
      </c>
    </row>
    <row r="84" spans="1:6" ht="45" x14ac:dyDescent="0.2">
      <c r="A84" s="11" t="s">
        <v>134</v>
      </c>
      <c r="B84" s="12" t="s">
        <v>31</v>
      </c>
      <c r="C84" s="12" t="s">
        <v>135</v>
      </c>
      <c r="D84" s="12"/>
      <c r="E84" s="19">
        <v>86364.4</v>
      </c>
      <c r="F84" s="13">
        <v>79909.100000000006</v>
      </c>
    </row>
    <row r="85" spans="1:6" ht="30" x14ac:dyDescent="0.2">
      <c r="A85" s="11" t="s">
        <v>49</v>
      </c>
      <c r="B85" s="12" t="s">
        <v>31</v>
      </c>
      <c r="C85" s="12" t="s">
        <v>135</v>
      </c>
      <c r="D85" s="12" t="s">
        <v>13</v>
      </c>
      <c r="E85" s="19">
        <v>86364.4</v>
      </c>
      <c r="F85" s="13">
        <v>79909.100000000006</v>
      </c>
    </row>
    <row r="86" spans="1:6" ht="15" x14ac:dyDescent="0.2">
      <c r="A86" s="11" t="s">
        <v>75</v>
      </c>
      <c r="B86" s="12" t="s">
        <v>76</v>
      </c>
      <c r="C86" s="12"/>
      <c r="D86" s="12"/>
      <c r="E86" s="19">
        <v>1655.7</v>
      </c>
      <c r="F86" s="13">
        <v>750</v>
      </c>
    </row>
    <row r="87" spans="1:6" ht="75" x14ac:dyDescent="0.2">
      <c r="A87" s="14" t="s">
        <v>124</v>
      </c>
      <c r="B87" s="12" t="s">
        <v>76</v>
      </c>
      <c r="C87" s="12" t="s">
        <v>125</v>
      </c>
      <c r="D87" s="12"/>
      <c r="E87" s="19">
        <v>750</v>
      </c>
      <c r="F87" s="13">
        <v>750</v>
      </c>
    </row>
    <row r="88" spans="1:6" ht="15" x14ac:dyDescent="0.2">
      <c r="A88" s="11" t="s">
        <v>17</v>
      </c>
      <c r="B88" s="12" t="s">
        <v>76</v>
      </c>
      <c r="C88" s="12" t="s">
        <v>125</v>
      </c>
      <c r="D88" s="12" t="s">
        <v>16</v>
      </c>
      <c r="E88" s="19">
        <v>750</v>
      </c>
      <c r="F88" s="13">
        <v>750</v>
      </c>
    </row>
    <row r="89" spans="1:6" ht="45" x14ac:dyDescent="0.2">
      <c r="A89" s="11" t="s">
        <v>100</v>
      </c>
      <c r="B89" s="12" t="s">
        <v>76</v>
      </c>
      <c r="C89" s="12" t="s">
        <v>61</v>
      </c>
      <c r="D89" s="12"/>
      <c r="E89" s="19">
        <v>905.7</v>
      </c>
      <c r="F89" s="13">
        <v>0</v>
      </c>
    </row>
    <row r="90" spans="1:6" ht="30" x14ac:dyDescent="0.2">
      <c r="A90" s="11" t="s">
        <v>49</v>
      </c>
      <c r="B90" s="12" t="s">
        <v>76</v>
      </c>
      <c r="C90" s="12" t="s">
        <v>61</v>
      </c>
      <c r="D90" s="12" t="s">
        <v>13</v>
      </c>
      <c r="E90" s="19">
        <v>905.7</v>
      </c>
      <c r="F90" s="13">
        <v>0</v>
      </c>
    </row>
    <row r="91" spans="1:6" ht="15" x14ac:dyDescent="0.2">
      <c r="A91" s="11" t="s">
        <v>34</v>
      </c>
      <c r="B91" s="12" t="s">
        <v>33</v>
      </c>
      <c r="C91" s="12"/>
      <c r="D91" s="12"/>
      <c r="E91" s="19">
        <v>154998.9</v>
      </c>
      <c r="F91" s="13">
        <v>132663.79999999999</v>
      </c>
    </row>
    <row r="92" spans="1:6" ht="15" x14ac:dyDescent="0.2">
      <c r="A92" s="11" t="s">
        <v>106</v>
      </c>
      <c r="B92" s="12" t="s">
        <v>33</v>
      </c>
      <c r="C92" s="12" t="s">
        <v>107</v>
      </c>
      <c r="D92" s="12"/>
      <c r="E92" s="19">
        <v>16539.7</v>
      </c>
      <c r="F92" s="13">
        <v>17201.3</v>
      </c>
    </row>
    <row r="93" spans="1:6" ht="30" x14ac:dyDescent="0.2">
      <c r="A93" s="11" t="s">
        <v>49</v>
      </c>
      <c r="B93" s="12" t="s">
        <v>33</v>
      </c>
      <c r="C93" s="12" t="s">
        <v>107</v>
      </c>
      <c r="D93" s="12" t="s">
        <v>13</v>
      </c>
      <c r="E93" s="19">
        <v>16539.7</v>
      </c>
      <c r="F93" s="13">
        <v>17201.3</v>
      </c>
    </row>
    <row r="94" spans="1:6" ht="45" x14ac:dyDescent="0.2">
      <c r="A94" s="11" t="s">
        <v>100</v>
      </c>
      <c r="B94" s="12" t="s">
        <v>33</v>
      </c>
      <c r="C94" s="12" t="s">
        <v>61</v>
      </c>
      <c r="D94" s="12"/>
      <c r="E94" s="19">
        <v>7748.1</v>
      </c>
      <c r="F94" s="13">
        <v>0</v>
      </c>
    </row>
    <row r="95" spans="1:6" ht="30" x14ac:dyDescent="0.2">
      <c r="A95" s="11" t="s">
        <v>49</v>
      </c>
      <c r="B95" s="12" t="s">
        <v>33</v>
      </c>
      <c r="C95" s="12" t="s">
        <v>61</v>
      </c>
      <c r="D95" s="12" t="s">
        <v>13</v>
      </c>
      <c r="E95" s="19">
        <v>7748.1</v>
      </c>
      <c r="F95" s="13">
        <v>0</v>
      </c>
    </row>
    <row r="96" spans="1:6" ht="75" x14ac:dyDescent="0.2">
      <c r="A96" s="14" t="s">
        <v>147</v>
      </c>
      <c r="B96" s="12" t="s">
        <v>33</v>
      </c>
      <c r="C96" s="12" t="s">
        <v>148</v>
      </c>
      <c r="D96" s="12"/>
      <c r="E96" s="19">
        <v>130711.1</v>
      </c>
      <c r="F96" s="13">
        <v>115462.5</v>
      </c>
    </row>
    <row r="97" spans="1:6" ht="30" x14ac:dyDescent="0.2">
      <c r="A97" s="11" t="s">
        <v>51</v>
      </c>
      <c r="B97" s="12" t="s">
        <v>33</v>
      </c>
      <c r="C97" s="12" t="s">
        <v>148</v>
      </c>
      <c r="D97" s="12" t="s">
        <v>35</v>
      </c>
      <c r="E97" s="19">
        <v>130711.1</v>
      </c>
      <c r="F97" s="13">
        <v>115462.5</v>
      </c>
    </row>
    <row r="98" spans="1:6" ht="15" x14ac:dyDescent="0.2">
      <c r="A98" s="11" t="s">
        <v>39</v>
      </c>
      <c r="B98" s="12" t="s">
        <v>38</v>
      </c>
      <c r="C98" s="12"/>
      <c r="D98" s="12"/>
      <c r="E98" s="19">
        <f>31.6+9948.4</f>
        <v>9980</v>
      </c>
      <c r="F98" s="13">
        <f>110636.5-78</f>
        <v>110558.5</v>
      </c>
    </row>
    <row r="99" spans="1:6" ht="45" x14ac:dyDescent="0.2">
      <c r="A99" s="11" t="s">
        <v>126</v>
      </c>
      <c r="B99" s="12" t="s">
        <v>38</v>
      </c>
      <c r="C99" s="12" t="s">
        <v>127</v>
      </c>
      <c r="D99" s="12"/>
      <c r="E99" s="19">
        <f>31.6+6299.6</f>
        <v>6331.2000000000007</v>
      </c>
      <c r="F99" s="13">
        <f>6551.6-78</f>
        <v>6473.6</v>
      </c>
    </row>
    <row r="100" spans="1:6" ht="15" x14ac:dyDescent="0.2">
      <c r="A100" s="11" t="s">
        <v>17</v>
      </c>
      <c r="B100" s="12" t="s">
        <v>38</v>
      </c>
      <c r="C100" s="12" t="s">
        <v>127</v>
      </c>
      <c r="D100" s="12" t="s">
        <v>16</v>
      </c>
      <c r="E100" s="19">
        <f>31.6+6299.6</f>
        <v>6331.2000000000007</v>
      </c>
      <c r="F100" s="13">
        <f>6551.6-78</f>
        <v>6473.6</v>
      </c>
    </row>
    <row r="101" spans="1:6" ht="15" x14ac:dyDescent="0.2">
      <c r="A101" s="11" t="s">
        <v>149</v>
      </c>
      <c r="B101" s="12" t="s">
        <v>38</v>
      </c>
      <c r="C101" s="12" t="s">
        <v>150</v>
      </c>
      <c r="D101" s="12"/>
      <c r="E101" s="19">
        <v>0</v>
      </c>
      <c r="F101" s="13">
        <v>104084.9</v>
      </c>
    </row>
    <row r="102" spans="1:6" ht="30" x14ac:dyDescent="0.2">
      <c r="A102" s="11" t="s">
        <v>49</v>
      </c>
      <c r="B102" s="12" t="s">
        <v>38</v>
      </c>
      <c r="C102" s="12" t="s">
        <v>150</v>
      </c>
      <c r="D102" s="12" t="s">
        <v>13</v>
      </c>
      <c r="E102" s="19">
        <v>0</v>
      </c>
      <c r="F102" s="13">
        <v>104084.9</v>
      </c>
    </row>
    <row r="103" spans="1:6" ht="30" x14ac:dyDescent="0.2">
      <c r="A103" s="11" t="s">
        <v>136</v>
      </c>
      <c r="B103" s="12" t="s">
        <v>38</v>
      </c>
      <c r="C103" s="12" t="s">
        <v>137</v>
      </c>
      <c r="D103" s="12"/>
      <c r="E103" s="19">
        <v>3000</v>
      </c>
      <c r="F103" s="13">
        <v>0</v>
      </c>
    </row>
    <row r="104" spans="1:6" ht="30" x14ac:dyDescent="0.2">
      <c r="A104" s="11" t="s">
        <v>49</v>
      </c>
      <c r="B104" s="12" t="s">
        <v>38</v>
      </c>
      <c r="C104" s="12" t="s">
        <v>137</v>
      </c>
      <c r="D104" s="12" t="s">
        <v>13</v>
      </c>
      <c r="E104" s="19">
        <v>3000</v>
      </c>
      <c r="F104" s="13">
        <v>0</v>
      </c>
    </row>
    <row r="105" spans="1:6" ht="45" x14ac:dyDescent="0.2">
      <c r="A105" s="11" t="s">
        <v>100</v>
      </c>
      <c r="B105" s="12" t="s">
        <v>38</v>
      </c>
      <c r="C105" s="12" t="s">
        <v>61</v>
      </c>
      <c r="D105" s="12"/>
      <c r="E105" s="19">
        <v>648.79999999999995</v>
      </c>
      <c r="F105" s="13">
        <v>0</v>
      </c>
    </row>
    <row r="106" spans="1:6" ht="30" x14ac:dyDescent="0.2">
      <c r="A106" s="11" t="s">
        <v>49</v>
      </c>
      <c r="B106" s="12" t="s">
        <v>38</v>
      </c>
      <c r="C106" s="12" t="s">
        <v>61</v>
      </c>
      <c r="D106" s="12" t="s">
        <v>13</v>
      </c>
      <c r="E106" s="19">
        <v>648.79999999999995</v>
      </c>
      <c r="F106" s="13">
        <v>0</v>
      </c>
    </row>
    <row r="107" spans="1:6" ht="15" x14ac:dyDescent="0.2">
      <c r="A107" s="11" t="s">
        <v>41</v>
      </c>
      <c r="B107" s="12" t="s">
        <v>40</v>
      </c>
      <c r="C107" s="12"/>
      <c r="D107" s="12"/>
      <c r="E107" s="19">
        <v>118620.1</v>
      </c>
      <c r="F107" s="13">
        <v>85017.600000000006</v>
      </c>
    </row>
    <row r="108" spans="1:6" ht="45" x14ac:dyDescent="0.2">
      <c r="A108" s="11" t="s">
        <v>78</v>
      </c>
      <c r="B108" s="12" t="s">
        <v>40</v>
      </c>
      <c r="C108" s="12" t="s">
        <v>79</v>
      </c>
      <c r="D108" s="12"/>
      <c r="E108" s="19">
        <v>83620.7</v>
      </c>
      <c r="F108" s="13">
        <v>85017.600000000006</v>
      </c>
    </row>
    <row r="109" spans="1:6" ht="30" x14ac:dyDescent="0.2">
      <c r="A109" s="11" t="s">
        <v>49</v>
      </c>
      <c r="B109" s="12" t="s">
        <v>40</v>
      </c>
      <c r="C109" s="12" t="s">
        <v>79</v>
      </c>
      <c r="D109" s="12" t="s">
        <v>13</v>
      </c>
      <c r="E109" s="19">
        <v>83620.7</v>
      </c>
      <c r="F109" s="13">
        <v>85017.600000000006</v>
      </c>
    </row>
    <row r="110" spans="1:6" ht="45" x14ac:dyDescent="0.2">
      <c r="A110" s="11" t="s">
        <v>138</v>
      </c>
      <c r="B110" s="12" t="s">
        <v>40</v>
      </c>
      <c r="C110" s="12" t="s">
        <v>77</v>
      </c>
      <c r="D110" s="12"/>
      <c r="E110" s="19">
        <v>34999.4</v>
      </c>
      <c r="F110" s="13">
        <v>0</v>
      </c>
    </row>
    <row r="111" spans="1:6" ht="30" x14ac:dyDescent="0.2">
      <c r="A111" s="11" t="s">
        <v>49</v>
      </c>
      <c r="B111" s="12" t="s">
        <v>40</v>
      </c>
      <c r="C111" s="12" t="s">
        <v>77</v>
      </c>
      <c r="D111" s="12" t="s">
        <v>13</v>
      </c>
      <c r="E111" s="19">
        <v>34999.4</v>
      </c>
      <c r="F111" s="13">
        <v>0</v>
      </c>
    </row>
    <row r="112" spans="1:6" ht="15" x14ac:dyDescent="0.2">
      <c r="A112" s="11" t="s">
        <v>108</v>
      </c>
      <c r="B112" s="12" t="s">
        <v>109</v>
      </c>
      <c r="C112" s="12"/>
      <c r="D112" s="12"/>
      <c r="E112" s="19">
        <v>43200.2</v>
      </c>
      <c r="F112" s="13">
        <v>46614.7</v>
      </c>
    </row>
    <row r="113" spans="1:8" ht="15" x14ac:dyDescent="0.2">
      <c r="A113" s="11" t="s">
        <v>42</v>
      </c>
      <c r="B113" s="12" t="s">
        <v>109</v>
      </c>
      <c r="C113" s="12" t="s">
        <v>110</v>
      </c>
      <c r="D113" s="12"/>
      <c r="E113" s="19">
        <v>43200.2</v>
      </c>
      <c r="F113" s="13">
        <v>46614.7</v>
      </c>
    </row>
    <row r="114" spans="1:8" ht="60" x14ac:dyDescent="0.2">
      <c r="A114" s="11" t="s">
        <v>12</v>
      </c>
      <c r="B114" s="12" t="s">
        <v>109</v>
      </c>
      <c r="C114" s="12" t="s">
        <v>110</v>
      </c>
      <c r="D114" s="12" t="s">
        <v>11</v>
      </c>
      <c r="E114" s="19">
        <v>40307.699999999997</v>
      </c>
      <c r="F114" s="13">
        <v>43606.5</v>
      </c>
    </row>
    <row r="115" spans="1:8" ht="30" x14ac:dyDescent="0.2">
      <c r="A115" s="11" t="s">
        <v>49</v>
      </c>
      <c r="B115" s="12" t="s">
        <v>109</v>
      </c>
      <c r="C115" s="12" t="s">
        <v>110</v>
      </c>
      <c r="D115" s="12" t="s">
        <v>13</v>
      </c>
      <c r="E115" s="19">
        <v>2884.7</v>
      </c>
      <c r="F115" s="13">
        <v>3000.1</v>
      </c>
    </row>
    <row r="116" spans="1:8" ht="15" x14ac:dyDescent="0.2">
      <c r="A116" s="11" t="s">
        <v>17</v>
      </c>
      <c r="B116" s="12" t="s">
        <v>109</v>
      </c>
      <c r="C116" s="12" t="s">
        <v>110</v>
      </c>
      <c r="D116" s="12" t="s">
        <v>16</v>
      </c>
      <c r="E116" s="19">
        <v>7.8</v>
      </c>
      <c r="F116" s="13">
        <v>8.1</v>
      </c>
    </row>
    <row r="117" spans="1:8" ht="15" x14ac:dyDescent="0.2">
      <c r="A117" s="11" t="s">
        <v>85</v>
      </c>
      <c r="B117" s="12" t="s">
        <v>86</v>
      </c>
      <c r="C117" s="12"/>
      <c r="D117" s="12"/>
      <c r="E117" s="19">
        <v>9012.4</v>
      </c>
      <c r="F117" s="13">
        <v>0</v>
      </c>
    </row>
    <row r="118" spans="1:8" ht="30" x14ac:dyDescent="0.2">
      <c r="A118" s="11" t="s">
        <v>87</v>
      </c>
      <c r="B118" s="12" t="s">
        <v>86</v>
      </c>
      <c r="C118" s="12" t="s">
        <v>88</v>
      </c>
      <c r="D118" s="12"/>
      <c r="E118" s="19">
        <v>9012.4</v>
      </c>
      <c r="F118" s="13">
        <v>0</v>
      </c>
    </row>
    <row r="119" spans="1:8" ht="30" x14ac:dyDescent="0.2">
      <c r="A119" s="11" t="s">
        <v>49</v>
      </c>
      <c r="B119" s="12" t="s">
        <v>86</v>
      </c>
      <c r="C119" s="12" t="s">
        <v>88</v>
      </c>
      <c r="D119" s="12" t="s">
        <v>13</v>
      </c>
      <c r="E119" s="19">
        <v>9012.4</v>
      </c>
      <c r="F119" s="13">
        <v>0</v>
      </c>
    </row>
    <row r="120" spans="1:8" ht="30" x14ac:dyDescent="0.2">
      <c r="A120" s="11" t="s">
        <v>111</v>
      </c>
      <c r="B120" s="12" t="s">
        <v>112</v>
      </c>
      <c r="C120" s="12"/>
      <c r="D120" s="12"/>
      <c r="E120" s="19">
        <v>865</v>
      </c>
      <c r="F120" s="13">
        <v>1016.6</v>
      </c>
    </row>
    <row r="121" spans="1:8" ht="15" x14ac:dyDescent="0.2">
      <c r="A121" s="11" t="s">
        <v>95</v>
      </c>
      <c r="B121" s="12" t="s">
        <v>112</v>
      </c>
      <c r="C121" s="12" t="s">
        <v>96</v>
      </c>
      <c r="D121" s="12"/>
      <c r="E121" s="19">
        <v>500.1</v>
      </c>
      <c r="F121" s="13">
        <v>520.9</v>
      </c>
    </row>
    <row r="122" spans="1:8" ht="30" x14ac:dyDescent="0.2">
      <c r="A122" s="11" t="s">
        <v>49</v>
      </c>
      <c r="B122" s="12" t="s">
        <v>112</v>
      </c>
      <c r="C122" s="12" t="s">
        <v>96</v>
      </c>
      <c r="D122" s="12" t="s">
        <v>13</v>
      </c>
      <c r="E122" s="19">
        <v>500.1</v>
      </c>
      <c r="F122" s="13">
        <v>520.9</v>
      </c>
    </row>
    <row r="123" spans="1:8" ht="15" x14ac:dyDescent="0.2">
      <c r="A123" s="11" t="s">
        <v>42</v>
      </c>
      <c r="B123" s="12" t="s">
        <v>112</v>
      </c>
      <c r="C123" s="12" t="s">
        <v>110</v>
      </c>
      <c r="D123" s="12"/>
      <c r="E123" s="19">
        <v>338</v>
      </c>
      <c r="F123" s="13">
        <v>467.7</v>
      </c>
    </row>
    <row r="124" spans="1:8" ht="30" x14ac:dyDescent="0.2">
      <c r="A124" s="11" t="s">
        <v>49</v>
      </c>
      <c r="B124" s="12" t="s">
        <v>112</v>
      </c>
      <c r="C124" s="12" t="s">
        <v>110</v>
      </c>
      <c r="D124" s="12" t="s">
        <v>13</v>
      </c>
      <c r="E124" s="19">
        <v>338</v>
      </c>
      <c r="F124" s="13">
        <v>467.7</v>
      </c>
    </row>
    <row r="125" spans="1:8" ht="15" x14ac:dyDescent="0.2">
      <c r="A125" s="11" t="s">
        <v>42</v>
      </c>
      <c r="B125" s="12" t="s">
        <v>112</v>
      </c>
      <c r="C125" s="12" t="s">
        <v>71</v>
      </c>
      <c r="D125" s="12"/>
      <c r="E125" s="19">
        <v>26.9</v>
      </c>
      <c r="F125" s="13">
        <v>28</v>
      </c>
    </row>
    <row r="126" spans="1:8" ht="30" x14ac:dyDescent="0.2">
      <c r="A126" s="11" t="s">
        <v>49</v>
      </c>
      <c r="B126" s="12" t="s">
        <v>112</v>
      </c>
      <c r="C126" s="12" t="s">
        <v>71</v>
      </c>
      <c r="D126" s="12" t="s">
        <v>13</v>
      </c>
      <c r="E126" s="19">
        <v>26.9</v>
      </c>
      <c r="F126" s="13">
        <v>28</v>
      </c>
    </row>
    <row r="127" spans="1:8" ht="15" x14ac:dyDescent="0.2">
      <c r="A127" s="11" t="s">
        <v>44</v>
      </c>
      <c r="B127" s="12" t="s">
        <v>43</v>
      </c>
      <c r="C127" s="12"/>
      <c r="D127" s="12"/>
      <c r="E127" s="19">
        <v>70083</v>
      </c>
      <c r="F127" s="13">
        <v>72886.3</v>
      </c>
      <c r="G127" s="17"/>
      <c r="H127" s="17"/>
    </row>
    <row r="128" spans="1:8" ht="15" x14ac:dyDescent="0.2">
      <c r="A128" s="11" t="s">
        <v>42</v>
      </c>
      <c r="B128" s="12" t="s">
        <v>43</v>
      </c>
      <c r="C128" s="12" t="s">
        <v>71</v>
      </c>
      <c r="D128" s="12"/>
      <c r="E128" s="19">
        <v>70083</v>
      </c>
      <c r="F128" s="13">
        <v>72886.3</v>
      </c>
    </row>
    <row r="129" spans="1:6" ht="60" x14ac:dyDescent="0.2">
      <c r="A129" s="11" t="s">
        <v>12</v>
      </c>
      <c r="B129" s="12" t="s">
        <v>43</v>
      </c>
      <c r="C129" s="12" t="s">
        <v>71</v>
      </c>
      <c r="D129" s="12" t="s">
        <v>11</v>
      </c>
      <c r="E129" s="19">
        <v>18340.3</v>
      </c>
      <c r="F129" s="13">
        <v>19073.900000000001</v>
      </c>
    </row>
    <row r="130" spans="1:6" ht="30" x14ac:dyDescent="0.2">
      <c r="A130" s="11" t="s">
        <v>49</v>
      </c>
      <c r="B130" s="12" t="s">
        <v>43</v>
      </c>
      <c r="C130" s="12" t="s">
        <v>71</v>
      </c>
      <c r="D130" s="12" t="s">
        <v>13</v>
      </c>
      <c r="E130" s="19">
        <v>10756.4</v>
      </c>
      <c r="F130" s="13">
        <v>11186.6</v>
      </c>
    </row>
    <row r="131" spans="1:6" ht="30" x14ac:dyDescent="0.2">
      <c r="A131" s="11" t="s">
        <v>37</v>
      </c>
      <c r="B131" s="12" t="s">
        <v>43</v>
      </c>
      <c r="C131" s="12" t="s">
        <v>71</v>
      </c>
      <c r="D131" s="12" t="s">
        <v>36</v>
      </c>
      <c r="E131" s="19">
        <v>40961.9</v>
      </c>
      <c r="F131" s="13">
        <v>42600.4</v>
      </c>
    </row>
    <row r="132" spans="1:6" ht="15" x14ac:dyDescent="0.2">
      <c r="A132" s="11" t="s">
        <v>17</v>
      </c>
      <c r="B132" s="12" t="s">
        <v>43</v>
      </c>
      <c r="C132" s="12" t="s">
        <v>71</v>
      </c>
      <c r="D132" s="12" t="s">
        <v>16</v>
      </c>
      <c r="E132" s="19">
        <v>24.4</v>
      </c>
      <c r="F132" s="13">
        <v>25.4</v>
      </c>
    </row>
    <row r="133" spans="1:6" ht="15" x14ac:dyDescent="0.2">
      <c r="A133" s="11" t="s">
        <v>113</v>
      </c>
      <c r="B133" s="12" t="s">
        <v>114</v>
      </c>
      <c r="C133" s="12"/>
      <c r="D133" s="12"/>
      <c r="E133" s="19">
        <v>2534.1999999999998</v>
      </c>
      <c r="F133" s="13">
        <v>2534.1999999999998</v>
      </c>
    </row>
    <row r="134" spans="1:6" ht="30" x14ac:dyDescent="0.2">
      <c r="A134" s="11" t="s">
        <v>115</v>
      </c>
      <c r="B134" s="12" t="s">
        <v>114</v>
      </c>
      <c r="C134" s="12" t="s">
        <v>116</v>
      </c>
      <c r="D134" s="12"/>
      <c r="E134" s="19">
        <v>2534.1999999999998</v>
      </c>
      <c r="F134" s="13">
        <v>2534.1999999999998</v>
      </c>
    </row>
    <row r="135" spans="1:6" ht="15" x14ac:dyDescent="0.2">
      <c r="A135" s="11" t="s">
        <v>15</v>
      </c>
      <c r="B135" s="12" t="s">
        <v>114</v>
      </c>
      <c r="C135" s="12" t="s">
        <v>116</v>
      </c>
      <c r="D135" s="12" t="s">
        <v>14</v>
      </c>
      <c r="E135" s="19">
        <v>2534.1999999999998</v>
      </c>
      <c r="F135" s="13">
        <v>2534.1999999999998</v>
      </c>
    </row>
    <row r="136" spans="1:6" ht="15" x14ac:dyDescent="0.2">
      <c r="A136" s="11" t="s">
        <v>151</v>
      </c>
      <c r="B136" s="12" t="s">
        <v>152</v>
      </c>
      <c r="C136" s="12"/>
      <c r="D136" s="12"/>
      <c r="E136" s="19">
        <v>362866.6</v>
      </c>
      <c r="F136" s="13">
        <v>341459.4</v>
      </c>
    </row>
    <row r="137" spans="1:6" ht="90" x14ac:dyDescent="0.2">
      <c r="A137" s="14" t="s">
        <v>157</v>
      </c>
      <c r="B137" s="12" t="s">
        <v>152</v>
      </c>
      <c r="C137" s="12" t="s">
        <v>139</v>
      </c>
      <c r="D137" s="12"/>
      <c r="E137" s="19">
        <v>487.4</v>
      </c>
      <c r="F137" s="13">
        <v>672.5</v>
      </c>
    </row>
    <row r="138" spans="1:6" ht="15" x14ac:dyDescent="0.2">
      <c r="A138" s="11" t="s">
        <v>15</v>
      </c>
      <c r="B138" s="12" t="s">
        <v>152</v>
      </c>
      <c r="C138" s="12" t="s">
        <v>139</v>
      </c>
      <c r="D138" s="12" t="s">
        <v>14</v>
      </c>
      <c r="E138" s="19">
        <v>487.4</v>
      </c>
      <c r="F138" s="13">
        <v>672.5</v>
      </c>
    </row>
    <row r="139" spans="1:6" ht="30" x14ac:dyDescent="0.2">
      <c r="A139" s="11" t="s">
        <v>84</v>
      </c>
      <c r="B139" s="12" t="s">
        <v>152</v>
      </c>
      <c r="C139" s="12" t="s">
        <v>58</v>
      </c>
      <c r="D139" s="12"/>
      <c r="E139" s="19">
        <v>163615.29999999999</v>
      </c>
      <c r="F139" s="13">
        <v>180265.7</v>
      </c>
    </row>
    <row r="140" spans="1:6" ht="15" x14ac:dyDescent="0.2">
      <c r="A140" s="11" t="s">
        <v>15</v>
      </c>
      <c r="B140" s="12" t="s">
        <v>152</v>
      </c>
      <c r="C140" s="12" t="s">
        <v>58</v>
      </c>
      <c r="D140" s="12" t="s">
        <v>14</v>
      </c>
      <c r="E140" s="19">
        <v>163615.29999999999</v>
      </c>
      <c r="F140" s="13">
        <v>180265.7</v>
      </c>
    </row>
    <row r="141" spans="1:6" ht="75" x14ac:dyDescent="0.2">
      <c r="A141" s="14" t="s">
        <v>147</v>
      </c>
      <c r="B141" s="12" t="s">
        <v>152</v>
      </c>
      <c r="C141" s="12" t="s">
        <v>148</v>
      </c>
      <c r="D141" s="12"/>
      <c r="E141" s="19">
        <v>198763.9</v>
      </c>
      <c r="F141" s="13">
        <v>160521.20000000001</v>
      </c>
    </row>
    <row r="142" spans="1:6" ht="15" x14ac:dyDescent="0.2">
      <c r="A142" s="11" t="s">
        <v>15</v>
      </c>
      <c r="B142" s="12" t="s">
        <v>152</v>
      </c>
      <c r="C142" s="12" t="s">
        <v>148</v>
      </c>
      <c r="D142" s="12" t="s">
        <v>14</v>
      </c>
      <c r="E142" s="19">
        <v>198763.9</v>
      </c>
      <c r="F142" s="13">
        <v>160521.20000000001</v>
      </c>
    </row>
    <row r="143" spans="1:6" ht="15" x14ac:dyDescent="0.2">
      <c r="A143" s="11" t="s">
        <v>82</v>
      </c>
      <c r="B143" s="12" t="s">
        <v>83</v>
      </c>
      <c r="C143" s="12"/>
      <c r="D143" s="12"/>
      <c r="E143" s="19">
        <v>5000</v>
      </c>
      <c r="F143" s="13">
        <v>0</v>
      </c>
    </row>
    <row r="144" spans="1:6" ht="15" x14ac:dyDescent="0.2">
      <c r="A144" s="11" t="s">
        <v>68</v>
      </c>
      <c r="B144" s="12" t="s">
        <v>83</v>
      </c>
      <c r="C144" s="12" t="s">
        <v>59</v>
      </c>
      <c r="D144" s="12"/>
      <c r="E144" s="19">
        <v>5000</v>
      </c>
      <c r="F144" s="13">
        <v>0</v>
      </c>
    </row>
    <row r="145" spans="1:6" ht="15" x14ac:dyDescent="0.2">
      <c r="A145" s="11" t="s">
        <v>15</v>
      </c>
      <c r="B145" s="12" t="s">
        <v>83</v>
      </c>
      <c r="C145" s="12" t="s">
        <v>59</v>
      </c>
      <c r="D145" s="12" t="s">
        <v>14</v>
      </c>
      <c r="E145" s="19">
        <v>5000</v>
      </c>
      <c r="F145" s="13">
        <v>0</v>
      </c>
    </row>
    <row r="146" spans="1:6" ht="15" x14ac:dyDescent="0.2">
      <c r="A146" s="11" t="s">
        <v>119</v>
      </c>
      <c r="B146" s="12" t="s">
        <v>120</v>
      </c>
      <c r="C146" s="12"/>
      <c r="D146" s="12"/>
      <c r="E146" s="19">
        <v>700</v>
      </c>
      <c r="F146" s="13">
        <v>700</v>
      </c>
    </row>
    <row r="147" spans="1:6" ht="60" x14ac:dyDescent="0.2">
      <c r="A147" s="11" t="s">
        <v>128</v>
      </c>
      <c r="B147" s="12" t="s">
        <v>120</v>
      </c>
      <c r="C147" s="12" t="s">
        <v>129</v>
      </c>
      <c r="D147" s="12"/>
      <c r="E147" s="19">
        <v>700</v>
      </c>
      <c r="F147" s="13">
        <v>700</v>
      </c>
    </row>
    <row r="148" spans="1:6" ht="15" x14ac:dyDescent="0.2">
      <c r="A148" s="11" t="s">
        <v>17</v>
      </c>
      <c r="B148" s="12" t="s">
        <v>120</v>
      </c>
      <c r="C148" s="12" t="s">
        <v>129</v>
      </c>
      <c r="D148" s="12" t="s">
        <v>16</v>
      </c>
      <c r="E148" s="19">
        <v>700</v>
      </c>
      <c r="F148" s="13">
        <v>700</v>
      </c>
    </row>
    <row r="149" spans="1:6" ht="15" x14ac:dyDescent="0.2">
      <c r="A149" s="11" t="s">
        <v>80</v>
      </c>
      <c r="B149" s="12" t="s">
        <v>45</v>
      </c>
      <c r="C149" s="12"/>
      <c r="D149" s="12"/>
      <c r="E149" s="19">
        <v>1000</v>
      </c>
      <c r="F149" s="13">
        <v>500</v>
      </c>
    </row>
    <row r="150" spans="1:6" ht="15" x14ac:dyDescent="0.2">
      <c r="A150" s="11" t="s">
        <v>46</v>
      </c>
      <c r="B150" s="12" t="s">
        <v>45</v>
      </c>
      <c r="C150" s="12" t="s">
        <v>56</v>
      </c>
      <c r="D150" s="12"/>
      <c r="E150" s="19">
        <v>1000</v>
      </c>
      <c r="F150" s="13">
        <v>500</v>
      </c>
    </row>
    <row r="151" spans="1:6" ht="15" x14ac:dyDescent="0.2">
      <c r="A151" s="11" t="s">
        <v>48</v>
      </c>
      <c r="B151" s="12" t="s">
        <v>45</v>
      </c>
      <c r="C151" s="12" t="s">
        <v>56</v>
      </c>
      <c r="D151" s="12" t="s">
        <v>47</v>
      </c>
      <c r="E151" s="19">
        <v>1000</v>
      </c>
      <c r="F151" s="13">
        <v>500</v>
      </c>
    </row>
  </sheetData>
  <mergeCells count="13">
    <mergeCell ref="A12:F12"/>
    <mergeCell ref="A14:F14"/>
    <mergeCell ref="A13:F13"/>
    <mergeCell ref="B15:D15"/>
    <mergeCell ref="F15:F16"/>
    <mergeCell ref="A15:A16"/>
    <mergeCell ref="E15:E16"/>
    <mergeCell ref="A1:F1"/>
    <mergeCell ref="A7:F7"/>
    <mergeCell ref="A8:F8"/>
    <mergeCell ref="A9:F9"/>
    <mergeCell ref="A10:F10"/>
    <mergeCell ref="A4:F4"/>
  </mergeCells>
  <pageMargins left="0.78740157480314965" right="0.59055118110236227" top="0.59055118110236227" bottom="0.59055118110236227" header="0.19685039370078741" footer="0.19685039370078741"/>
  <pageSetup paperSize="9" scale="60" fitToHeight="6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IrinaM</cp:lastModifiedBy>
  <cp:lastPrinted>2023-09-06T09:17:02Z</cp:lastPrinted>
  <dcterms:created xsi:type="dcterms:W3CDTF">1996-10-08T23:32:33Z</dcterms:created>
  <dcterms:modified xsi:type="dcterms:W3CDTF">2024-02-01T04:59:40Z</dcterms:modified>
</cp:coreProperties>
</file>