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360" windowWidth="23250" windowHeight="12315"/>
  </bookViews>
  <sheets>
    <sheet name="2023-2024" sheetId="1" r:id="rId1"/>
  </sheets>
  <definedNames>
    <definedName name="_xlnm.Print_Area" localSheetId="0">'2023-2024'!$A$1:$E$54</definedName>
  </definedNames>
  <calcPr calcId="145621"/>
</workbook>
</file>

<file path=xl/calcChain.xml><?xml version="1.0" encoding="utf-8"?>
<calcChain xmlns="http://schemas.openxmlformats.org/spreadsheetml/2006/main">
  <c r="E44" i="1" l="1"/>
  <c r="D44" i="1"/>
  <c r="D41" i="1" s="1"/>
  <c r="E41" i="1"/>
  <c r="E13" i="1" l="1"/>
  <c r="E12" i="1" s="1"/>
  <c r="D13" i="1"/>
  <c r="D12" i="1" s="1"/>
  <c r="E28" i="1"/>
  <c r="D28" i="1"/>
  <c r="E26" i="1"/>
  <c r="D26" i="1"/>
  <c r="D24" i="1"/>
  <c r="E21" i="1"/>
  <c r="E19" i="1" s="1"/>
  <c r="D21" i="1"/>
  <c r="D19" i="1" s="1"/>
  <c r="E14" i="1"/>
  <c r="D14" i="1"/>
  <c r="E40" i="1" l="1"/>
  <c r="E54" i="1" s="1"/>
  <c r="D40" i="1"/>
  <c r="D54" i="1" s="1"/>
</calcChain>
</file>

<file path=xl/sharedStrings.xml><?xml version="1.0" encoding="utf-8"?>
<sst xmlns="http://schemas.openxmlformats.org/spreadsheetml/2006/main" count="101" uniqueCount="96">
  <si>
    <t>Приложение № 2</t>
  </si>
  <si>
    <t>к решению Думы Усть-Кутского</t>
  </si>
  <si>
    <t>муниципального образования</t>
  </si>
  <si>
    <t>(городского поселения)</t>
  </si>
  <si>
    <t xml:space="preserve">Прогнозируемые доходы бюджета Усть-Кутского муниципального образования (городского поселения) по классификации доходов бюджетов Российской Федерации на плановый период 2023 и 2024 годов                                                                                                                                                    </t>
  </si>
  <si>
    <t>(тыс.рублей)</t>
  </si>
  <si>
    <t>Код бюджетной классификации Российской Федерации</t>
  </si>
  <si>
    <t xml:space="preserve">Сумма </t>
  </si>
  <si>
    <t xml:space="preserve">главного админи-стратора доходов </t>
  </si>
  <si>
    <t>доходов  бюджета</t>
  </si>
  <si>
    <t>2023 год</t>
  </si>
  <si>
    <t>2024 год</t>
  </si>
  <si>
    <t>НАЛОГИ НА ПРИБЫЛЬ, ДОХОДЫ</t>
  </si>
  <si>
    <t>1 01 00000 00 0000 000</t>
  </si>
  <si>
    <t>Налог на доходы физических лиц</t>
  </si>
  <si>
    <t>1 01 02000 01 0000 110</t>
  </si>
  <si>
    <t>АКЦИЗЫ</t>
  </si>
  <si>
    <t>1 03 02200 01 0000 110</t>
  </si>
  <si>
    <t>1 03 02230 01 0000 110</t>
  </si>
  <si>
    <t>1 03 02240 01 0000 110</t>
  </si>
  <si>
    <t>1 03 02250 01 0000 110</t>
  </si>
  <si>
    <t>1 03 02260 01 0000 110</t>
  </si>
  <si>
    <t>НАЛОГИ НА ИМУЩЕСТВО</t>
  </si>
  <si>
    <t>1 06 00000 00 0000 000</t>
  </si>
  <si>
    <t>1 06 01030 13 0000 110</t>
  </si>
  <si>
    <t>ЗЕМЕЛЬНЫЙ НАЛОГ</t>
  </si>
  <si>
    <t>1 06 06000 13 0000 110</t>
  </si>
  <si>
    <t>1 06 06033 13 0000 110</t>
  </si>
  <si>
    <t xml:space="preserve">1 06 06043 13 0000 110   </t>
  </si>
  <si>
    <t>НАЛОГИ НА СОВОКУПНЫЙ ДОХОД</t>
  </si>
  <si>
    <t>1 05 00000 00 0000 000</t>
  </si>
  <si>
    <t>1 05 03010 01 0000 110</t>
  </si>
  <si>
    <t>ГОСУДАРСТВЕННАЯ ПОШЛИНА</t>
  </si>
  <si>
    <t xml:space="preserve">1 08 00000 00 0000 110 </t>
  </si>
  <si>
    <t>1 08 07175 01 0000 110</t>
  </si>
  <si>
    <t>1 11 00000 00 0000 000</t>
  </si>
  <si>
    <t xml:space="preserve">1 11 05013 13 0000 120        </t>
  </si>
  <si>
    <t xml:space="preserve">1 11 05025 13 0000 120        </t>
  </si>
  <si>
    <t>1 11 05075 13 0000 120</t>
  </si>
  <si>
    <t>1 11 09045 13 1000 120</t>
  </si>
  <si>
    <t>1 13 01995 13 0000 130</t>
  </si>
  <si>
    <t>1 13 02065 13 0000 130</t>
  </si>
  <si>
    <t>1 14 02053 13 1000 410</t>
  </si>
  <si>
    <t>1 14 06013 13 1000 430</t>
  </si>
  <si>
    <t>1 16 11064 01 0000 140</t>
  </si>
  <si>
    <t>1 16 02020 02 0000 140</t>
  </si>
  <si>
    <t>1 16 01074 13 0000 140</t>
  </si>
  <si>
    <t>ВСЕГО НАЛОГОВЫЕ И НЕНАЛОГОВЫЕ ДОХОДЫ</t>
  </si>
  <si>
    <t>000</t>
  </si>
  <si>
    <t>1 00 00000 00 0000 000</t>
  </si>
  <si>
    <t>БЕЗВОЗМЕЗДНЫЕ ПОСТУПЛЕНИЯ</t>
  </si>
  <si>
    <t>2 00 00000 00 0000 000</t>
  </si>
  <si>
    <t>2 02 16001 13 0000 150</t>
  </si>
  <si>
    <t>2 02 25023 13 0000 150</t>
  </si>
  <si>
    <t>2 02 29999 13 0000 150</t>
  </si>
  <si>
    <t>2 02 30024 13 0000 150</t>
  </si>
  <si>
    <t>2 02 49999 13 0000 150</t>
  </si>
  <si>
    <t>ИТОГО ДОХОДОВ</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</si>
  <si>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</si>
  <si>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</si>
  <si>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</si>
  <si>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</si>
  <si>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Налог на имущество физических лиц, взимаемый по ставкам, применяемым к объектам налогообложения, расположенным в границах городских поселений</t>
  </si>
  <si>
    <t>Земельный налог с организаций , обладающих земельным участком, расположенным в границах  городских  поселений</t>
  </si>
  <si>
    <t>Земельный налог с физических лиц, обладающих земельным участком, расположенным в границах городских  поселений</t>
  </si>
  <si>
    <t>Единый сельскохозяйственный налог</t>
  </si>
  <si>
    <t>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поселений</t>
  </si>
  <si>
    <t>Доходы от использования имущества, находящегося в государственной и муниципальной собственности</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</si>
  <si>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</si>
  <si>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Доходы от сдачи в аренду имущества, составляющего казну городских поселений (за исключением земельных участков)</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</si>
  <si>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</si>
  <si>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Прочие доходы от оказания платных услуг (работ) получателями средств бюджетов городских поселений</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</si>
  <si>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</si>
  <si>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Доходы, поступающие в порядке возмещения расходов, понесенных в связи с эксплуатацией имущества городских поселений</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</si>
  <si>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</si>
  <si>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</si>
  <si>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</si>
  <si>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</si>
  <si>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</si>
  <si>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Дотация бюджетам городских поселений на выравнивание уровня бюджетной обеспеченности (за счет средств района)</t>
  </si>
  <si>
    <t>Субсидии бюджетам городских поселений на мероприятия по переселению граждан из ветхого и аварийного жилья в зоне Байкало-Амурской магистрали</t>
  </si>
  <si>
    <t>Субсидии местным бюджетам на обеспечение жильем граждан, проживающих в жилых помещениях, признанных непригодными для проживания, расположенных в зане БАМа за счет средств областного бюджета</t>
  </si>
  <si>
    <t>Субсидии на реализацию мероприятий перечня проектов народных инициатив</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</si>
  <si>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сфере водоснабжения и водоотведения)</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</si>
  <si>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области регулирования тарифов на товары и услуги организаций коммунального комплекса).</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</si>
  <si>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по определению перечня должностных лиц органовместного самоуправления уполномоченных составлять протоколы об административных правонарушениях, предусмотренных отдельными законами ИО об адм.ответ-ти)</t>
  </si>
  <si>
    <t>Прочие межбюджетные трансферты ( РБ)</t>
  </si>
  <si>
    <t xml:space="preserve">Наименование </t>
  </si>
  <si>
    <t>Субсидии бюджетам городских поселений на  реализацию  государственных программ субъектов Российской Федерации в области использования и охраны водных объектов</t>
  </si>
  <si>
    <t>2 02 25065 13 0000 150</t>
  </si>
  <si>
    <t>Субсидии бюджетам городских поселений на софинансирование капитальных вложений в объекты государственной (муниципальной) собственности в рамках развития инфраструктуры дорожного хозяйства</t>
  </si>
  <si>
    <t>2 02 27389 13 0000 150</t>
  </si>
  <si>
    <t>Субсидии местным бюджетам на строительство генерирующих объектов на основе возобновляемых источников энергии,модернизацию и реконструкцию существующих объектов, вырабатывающих тепловую и электрическую энергию с использованием высокоэффективного энергогенерирующего оборудования с альтернативными источниками энергии, и на содействие развитию и модернизации электроэнергетики в Иркутской области</t>
  </si>
  <si>
    <t>2 02 20077 13 0000 150</t>
  </si>
  <si>
    <t>Субсидии местным бюджетам на реализацию мероприятий по проектированию, строительству, реконструкции, техническому перевооружению, капитальному ремонту объектов коммунальной инфраструктуры, а также технологическому присоединению к сетям инженерно-технического обеспечения, источником финансового обеспечения расходов на реализацию которых является бюджетный кредит из федерального бюджета бюджету Иркутской области на финансовое обеспечение реализации инфраструктурных проектов</t>
  </si>
  <si>
    <t>от 26.10.2022 г. № 6/2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</si>
</sst>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 x14ac:knownFonts="1">
    <font>
      <sz val="10"/>
      <name val="Arial Cyr"/>
      <charset val="204"/>
    </font>
    <font>
      <sz val="10"/>
      <name val="Arial"/>
      <family val="2"/>
      <charset val="204"/>
    </font>
    <font>
      <sz val="12"/>
      <name val="Times New Roman"/>
      <family val="1"/>
      <charset val="204"/>
    </font>
    <font>
      <sz val="11"/>
      <name val="Courier New"/>
      <family val="3"/>
      <charset val="204"/>
    </font>
    <font>
      <sz val="12"/>
      <name val="Arial"/>
      <family val="2"/>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hair">
        <color indexed="64"/>
      </left>
      <right style="hair">
        <color indexed="64"/>
      </right>
      <top style="hair">
        <color indexed="64"/>
      </top>
      <bottom style="hair">
        <color indexed="64"/>
      </bottom>
      <diagonal/>
    </border>
  </borders>
  <cellStyleXfs count="1">
    <xf numFmtId="0" fontId="0" fillId="0" borderId="0"/>
  </cellStyleXfs>
  <cellXfs count="37">
    <xf numFmtId="0" fontId="0" fillId="0" borderId="0" xfId="0"/>
    <xf numFmtId="0" fontId="0" fillId="0" borderId="0" xfId="0" applyAlignment="1"/>
    <xf numFmtId="0" fontId="0" fillId="0" borderId="0" xfId="0" applyAlignment="1">
      <alignment wrapText="1"/>
    </xf>
    <xf numFmtId="0" fontId="1" fillId="0" borderId="0" xfId="0" applyFont="1" applyAlignment="1"/>
    <xf numFmtId="0" fontId="1" fillId="0" borderId="0" xfId="0" applyFont="1" applyFill="1" applyAlignment="1"/>
    <xf numFmtId="0" fontId="2" fillId="0" borderId="0" xfId="0" applyFont="1"/>
    <xf numFmtId="0" fontId="3" fillId="0" borderId="0" xfId="0" applyFont="1" applyAlignment="1"/>
    <xf numFmtId="0" fontId="3" fillId="0" borderId="0" xfId="0" applyFont="1" applyBorder="1" applyAlignment="1"/>
    <xf numFmtId="0" fontId="3" fillId="0" borderId="0" xfId="0" applyFont="1"/>
    <xf numFmtId="0" fontId="3" fillId="0" borderId="1" xfId="0" applyFont="1" applyBorder="1" applyAlignment="1">
      <alignment horizontal="left"/>
    </xf>
    <xf numFmtId="0" fontId="3" fillId="0" borderId="1" xfId="0" applyFont="1" applyBorder="1" applyAlignment="1">
      <alignment horizontal="left" vertical="justify" wrapText="1"/>
    </xf>
    <xf numFmtId="164" fontId="3" fillId="0" borderId="1" xfId="0" applyNumberFormat="1" applyFont="1" applyBorder="1" applyAlignment="1">
      <alignment horizontal="right"/>
    </xf>
    <xf numFmtId="0" fontId="3" fillId="0" borderId="1" xfId="0" applyFont="1" applyBorder="1" applyAlignment="1">
      <alignment horizontal="left" vertical="top" wrapText="1"/>
    </xf>
    <xf numFmtId="164" fontId="3" fillId="0" borderId="1" xfId="0" applyNumberFormat="1" applyFont="1" applyFill="1" applyBorder="1" applyAlignment="1">
      <alignment horizontal="right"/>
    </xf>
    <xf numFmtId="0" fontId="3" fillId="0" borderId="1" xfId="0" applyFont="1" applyBorder="1" applyAlignment="1">
      <alignment horizontal="left"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wrapText="1"/>
    </xf>
    <xf numFmtId="0" fontId="3" fillId="0" borderId="1" xfId="0" applyFont="1" applyFill="1" applyBorder="1" applyAlignment="1">
      <alignment horizontal="left"/>
    </xf>
    <xf numFmtId="164" fontId="3" fillId="0" borderId="1" xfId="0" applyNumberFormat="1" applyFont="1" applyFill="1" applyBorder="1" applyAlignment="1">
      <alignment horizontal="right" wrapText="1"/>
    </xf>
    <xf numFmtId="164" fontId="3" fillId="0" borderId="1" xfId="0" applyNumberFormat="1" applyFont="1" applyBorder="1" applyAlignment="1">
      <alignment horizontal="right" wrapText="1"/>
    </xf>
    <xf numFmtId="49" fontId="3" fillId="0" borderId="1" xfId="0" applyNumberFormat="1" applyFont="1" applyFill="1" applyBorder="1" applyAlignment="1">
      <alignment horizontal="left" vertical="justify"/>
    </xf>
    <xf numFmtId="3" fontId="3" fillId="0" borderId="1" xfId="0" applyNumberFormat="1" applyFont="1" applyFill="1" applyBorder="1" applyAlignment="1">
      <alignment horizontal="left"/>
    </xf>
    <xf numFmtId="164" fontId="3" fillId="2" borderId="1" xfId="0" applyNumberFormat="1" applyFont="1" applyFill="1" applyBorder="1" applyAlignment="1">
      <alignment horizontal="right"/>
    </xf>
    <xf numFmtId="0" fontId="3" fillId="0" borderId="1" xfId="0" applyFont="1" applyBorder="1" applyAlignment="1">
      <alignment horizontal="center"/>
    </xf>
    <xf numFmtId="0" fontId="0" fillId="0" borderId="0" xfId="0" applyFont="1"/>
    <xf numFmtId="0" fontId="0" fillId="0" borderId="0" xfId="0" applyFont="1" applyAlignment="1"/>
    <xf numFmtId="0" fontId="0" fillId="0" borderId="0" xfId="0" applyFont="1" applyAlignment="1" applyProtection="1">
      <protection locked="0"/>
    </xf>
    <xf numFmtId="3" fontId="3" fillId="0"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Fill="1" applyBorder="1" applyAlignment="1">
      <alignment horizontal="left" vertical="top"/>
    </xf>
    <xf numFmtId="0" fontId="3" fillId="0" borderId="0" xfId="0" applyFont="1" applyBorder="1" applyAlignment="1"/>
    <xf numFmtId="0" fontId="3" fillId="0" borderId="0" xfId="0" applyFont="1" applyAlignment="1"/>
    <xf numFmtId="0" fontId="4" fillId="0" borderId="0" xfId="0" applyFont="1" applyAlignment="1">
      <alignment horizontal="center" wrapText="1"/>
    </xf>
    <xf numFmtId="0" fontId="3" fillId="0" borderId="1" xfId="0" applyFont="1" applyBorder="1" applyAlignment="1">
      <alignment horizontal="center" vertical="center" wrapText="1"/>
    </xf>
    <xf numFmtId="1" fontId="3" fillId="0" borderId="1" xfId="0" applyNumberFormat="1" applyFont="1" applyFill="1" applyBorder="1" applyAlignment="1">
      <alignment horizontal="center" vertical="center" wrapText="1"/>
    </xf>
    <xf numFmtId="0" fontId="3" fillId="0" borderId="1" xfId="0" applyFont="1" applyBorder="1" applyAlignment="1">
      <alignment horizontal="center"/>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6"/>
  <sheetViews>
    <sheetView tabSelected="1" zoomScaleNormal="100" workbookViewId="0">
      <selection activeCell="C16" sqref="C16"/>
    </sheetView>
  </sheetViews>
  <sheetFormatPr defaultRowHeight="12.75" x14ac:dyDescent="0.2"/>
  <cols>
    <col min="1" max="1" width="83.28515625" customWidth="1"/>
    <col min="3" max="3" width="29.42578125" customWidth="1"/>
    <col min="4" max="4" width="15.7109375" customWidth="1"/>
    <col min="5" max="5" width="16.42578125" customWidth="1"/>
  </cols>
  <sheetData>
    <row r="1" spans="1:5" ht="15" x14ac:dyDescent="0.25">
      <c r="A1" s="6"/>
      <c r="B1" s="7" t="s">
        <v>0</v>
      </c>
      <c r="C1" s="7"/>
      <c r="D1" s="7"/>
      <c r="E1" s="8"/>
    </row>
    <row r="2" spans="1:5" ht="15" x14ac:dyDescent="0.25">
      <c r="A2" s="6"/>
      <c r="B2" s="7" t="s">
        <v>1</v>
      </c>
      <c r="C2" s="7"/>
      <c r="D2" s="7"/>
      <c r="E2" s="8"/>
    </row>
    <row r="3" spans="1:5" ht="15" x14ac:dyDescent="0.25">
      <c r="A3" s="6"/>
      <c r="B3" s="7" t="s">
        <v>2</v>
      </c>
      <c r="C3" s="7"/>
      <c r="D3" s="7"/>
      <c r="E3" s="8"/>
    </row>
    <row r="4" spans="1:5" ht="15" x14ac:dyDescent="0.25">
      <c r="A4" s="6"/>
      <c r="B4" s="31" t="s">
        <v>3</v>
      </c>
      <c r="C4" s="31"/>
      <c r="D4" s="31"/>
      <c r="E4" s="8"/>
    </row>
    <row r="5" spans="1:5" ht="15" x14ac:dyDescent="0.25">
      <c r="A5" s="6"/>
      <c r="B5" s="32" t="s">
        <v>95</v>
      </c>
      <c r="C5" s="32"/>
      <c r="D5" s="32"/>
      <c r="E5" s="32"/>
    </row>
    <row r="6" spans="1:5" x14ac:dyDescent="0.2">
      <c r="A6" s="1"/>
      <c r="B6" s="1"/>
      <c r="C6" s="1"/>
      <c r="D6" s="2"/>
    </row>
    <row r="7" spans="1:5" ht="33.75" customHeight="1" x14ac:dyDescent="0.2">
      <c r="A7" s="33" t="s">
        <v>4</v>
      </c>
      <c r="B7" s="33"/>
      <c r="C7" s="33"/>
      <c r="D7" s="33"/>
      <c r="E7" s="24"/>
    </row>
    <row r="8" spans="1:5" x14ac:dyDescent="0.2">
      <c r="A8" s="25"/>
      <c r="B8" s="25"/>
      <c r="C8" s="26"/>
      <c r="D8" s="24"/>
      <c r="E8" s="25" t="s">
        <v>5</v>
      </c>
    </row>
    <row r="9" spans="1:5" ht="30.75" customHeight="1" x14ac:dyDescent="0.25">
      <c r="A9" s="34" t="s">
        <v>87</v>
      </c>
      <c r="B9" s="35" t="s">
        <v>6</v>
      </c>
      <c r="C9" s="35"/>
      <c r="D9" s="34" t="s">
        <v>7</v>
      </c>
      <c r="E9" s="36"/>
    </row>
    <row r="10" spans="1:5" ht="105" x14ac:dyDescent="0.2">
      <c r="A10" s="34"/>
      <c r="B10" s="27" t="s">
        <v>8</v>
      </c>
      <c r="C10" s="27" t="s">
        <v>9</v>
      </c>
      <c r="D10" s="28" t="s">
        <v>10</v>
      </c>
      <c r="E10" s="29" t="s">
        <v>11</v>
      </c>
    </row>
    <row r="11" spans="1:5" ht="15" x14ac:dyDescent="0.25">
      <c r="A11" s="23">
        <v>1</v>
      </c>
      <c r="B11" s="23">
        <v>2</v>
      </c>
      <c r="C11" s="23">
        <v>3</v>
      </c>
      <c r="D11" s="23">
        <v>4</v>
      </c>
      <c r="E11" s="23">
        <v>5</v>
      </c>
    </row>
    <row r="12" spans="1:5" ht="15" x14ac:dyDescent="0.25">
      <c r="A12" s="10" t="s">
        <v>12</v>
      </c>
      <c r="B12" s="9">
        <v>182</v>
      </c>
      <c r="C12" s="9" t="s">
        <v>13</v>
      </c>
      <c r="D12" s="13">
        <f>+D13</f>
        <v>303007.8</v>
      </c>
      <c r="E12" s="13">
        <f>+E13</f>
        <v>313128.09999999998</v>
      </c>
    </row>
    <row r="13" spans="1:5" ht="15" x14ac:dyDescent="0.25">
      <c r="A13" s="10" t="s">
        <v>14</v>
      </c>
      <c r="B13" s="9">
        <v>182</v>
      </c>
      <c r="C13" s="9" t="s">
        <v>15</v>
      </c>
      <c r="D13" s="11">
        <f>253007.8+50000</f>
        <v>303007.8</v>
      </c>
      <c r="E13" s="11">
        <f>263128.1+50000</f>
        <v>313128.09999999998</v>
      </c>
    </row>
    <row r="14" spans="1:5" ht="15" x14ac:dyDescent="0.25">
      <c r="A14" s="10" t="s">
        <v>16</v>
      </c>
      <c r="B14" s="9">
        <v>100</v>
      </c>
      <c r="C14" s="9" t="s">
        <v>17</v>
      </c>
      <c r="D14" s="13">
        <f>+D15+D16+D17+D18</f>
        <v>14602.5</v>
      </c>
      <c r="E14" s="13">
        <f>+E15+E16+E17+E18</f>
        <v>15771.5</v>
      </c>
    </row>
    <row r="15" spans="1:5" ht="60" x14ac:dyDescent="0.25">
      <c r="A15" s="12" t="s">
        <v>58</v>
      </c>
      <c r="B15" s="9">
        <v>100</v>
      </c>
      <c r="C15" s="9" t="s">
        <v>18</v>
      </c>
      <c r="D15" s="11">
        <v>6533.1</v>
      </c>
      <c r="E15" s="11">
        <v>6944</v>
      </c>
    </row>
    <row r="16" spans="1:5" ht="75" x14ac:dyDescent="0.25">
      <c r="A16" s="12" t="s">
        <v>59</v>
      </c>
      <c r="B16" s="9">
        <v>100</v>
      </c>
      <c r="C16" s="9" t="s">
        <v>19</v>
      </c>
      <c r="D16" s="11">
        <v>36.6</v>
      </c>
      <c r="E16" s="11">
        <v>40.1</v>
      </c>
    </row>
    <row r="17" spans="1:5" ht="60" x14ac:dyDescent="0.25">
      <c r="A17" s="12" t="s">
        <v>60</v>
      </c>
      <c r="B17" s="9">
        <v>100</v>
      </c>
      <c r="C17" s="9" t="s">
        <v>20</v>
      </c>
      <c r="D17" s="11">
        <v>8842.2999999999993</v>
      </c>
      <c r="E17" s="11">
        <v>9678.6</v>
      </c>
    </row>
    <row r="18" spans="1:5" ht="60" x14ac:dyDescent="0.25">
      <c r="A18" s="12" t="s">
        <v>61</v>
      </c>
      <c r="B18" s="9">
        <v>100</v>
      </c>
      <c r="C18" s="9" t="s">
        <v>21</v>
      </c>
      <c r="D18" s="11">
        <v>-809.5</v>
      </c>
      <c r="E18" s="11">
        <v>-891.2</v>
      </c>
    </row>
    <row r="19" spans="1:5" ht="15" x14ac:dyDescent="0.25">
      <c r="A19" s="12" t="s">
        <v>22</v>
      </c>
      <c r="B19" s="9">
        <v>182</v>
      </c>
      <c r="C19" s="9" t="s">
        <v>23</v>
      </c>
      <c r="D19" s="13">
        <f>+D20+D21</f>
        <v>53204.7</v>
      </c>
      <c r="E19" s="13">
        <f>+E20+E21</f>
        <v>53487.1</v>
      </c>
    </row>
    <row r="20" spans="1:5" ht="45" x14ac:dyDescent="0.25">
      <c r="A20" s="12" t="s">
        <v>62</v>
      </c>
      <c r="B20" s="9">
        <v>182</v>
      </c>
      <c r="C20" s="9" t="s">
        <v>24</v>
      </c>
      <c r="D20" s="11">
        <v>14243.5</v>
      </c>
      <c r="E20" s="11">
        <v>14243.5</v>
      </c>
    </row>
    <row r="21" spans="1:5" ht="15" x14ac:dyDescent="0.25">
      <c r="A21" s="12" t="s">
        <v>25</v>
      </c>
      <c r="B21" s="9">
        <v>182</v>
      </c>
      <c r="C21" s="9" t="s">
        <v>26</v>
      </c>
      <c r="D21" s="13">
        <f>+D22+D23</f>
        <v>38961.199999999997</v>
      </c>
      <c r="E21" s="13">
        <f>+E22+E23</f>
        <v>39243.599999999999</v>
      </c>
    </row>
    <row r="22" spans="1:5" ht="30" x14ac:dyDescent="0.25">
      <c r="A22" s="12" t="s">
        <v>63</v>
      </c>
      <c r="B22" s="9">
        <v>182</v>
      </c>
      <c r="C22" s="9" t="s">
        <v>27</v>
      </c>
      <c r="D22" s="11">
        <v>31652.6</v>
      </c>
      <c r="E22" s="11">
        <v>32000.799999999999</v>
      </c>
    </row>
    <row r="23" spans="1:5" ht="30" x14ac:dyDescent="0.25">
      <c r="A23" s="12" t="s">
        <v>64</v>
      </c>
      <c r="B23" s="14">
        <v>182</v>
      </c>
      <c r="C23" s="14" t="s">
        <v>28</v>
      </c>
      <c r="D23" s="11">
        <v>7308.6</v>
      </c>
      <c r="E23" s="11">
        <v>7242.8</v>
      </c>
    </row>
    <row r="24" spans="1:5" ht="15" customHeight="1" x14ac:dyDescent="0.25">
      <c r="A24" s="12" t="s">
        <v>29</v>
      </c>
      <c r="B24" s="10">
        <v>182</v>
      </c>
      <c r="C24" s="14" t="s">
        <v>30</v>
      </c>
      <c r="D24" s="13">
        <f>+D25</f>
        <v>5.9</v>
      </c>
      <c r="E24" s="13">
        <v>5.9</v>
      </c>
    </row>
    <row r="25" spans="1:5" ht="15" customHeight="1" x14ac:dyDescent="0.25">
      <c r="A25" s="12" t="s">
        <v>65</v>
      </c>
      <c r="B25" s="10">
        <v>182</v>
      </c>
      <c r="C25" s="14" t="s">
        <v>31</v>
      </c>
      <c r="D25" s="11">
        <v>5.9</v>
      </c>
      <c r="E25" s="11">
        <v>5.9</v>
      </c>
    </row>
    <row r="26" spans="1:5" ht="15" customHeight="1" x14ac:dyDescent="0.25">
      <c r="A26" s="15" t="s">
        <v>32</v>
      </c>
      <c r="B26" s="10">
        <v>952</v>
      </c>
      <c r="C26" s="14" t="s">
        <v>33</v>
      </c>
      <c r="D26" s="13">
        <f>+D27</f>
        <v>33.6</v>
      </c>
      <c r="E26" s="13">
        <f>+E27</f>
        <v>33.6</v>
      </c>
    </row>
    <row r="27" spans="1:5" ht="75" x14ac:dyDescent="0.25">
      <c r="A27" s="15" t="s">
        <v>66</v>
      </c>
      <c r="B27" s="14">
        <v>952</v>
      </c>
      <c r="C27" s="14" t="s">
        <v>34</v>
      </c>
      <c r="D27" s="11">
        <v>33.6</v>
      </c>
      <c r="E27" s="11">
        <v>33.6</v>
      </c>
    </row>
    <row r="28" spans="1:5" ht="30" x14ac:dyDescent="0.25">
      <c r="A28" s="12" t="s">
        <v>67</v>
      </c>
      <c r="B28" s="14">
        <v>952</v>
      </c>
      <c r="C28" s="9" t="s">
        <v>35</v>
      </c>
      <c r="D28" s="11">
        <f>+D29+D30+D31+D32</f>
        <v>37642.600000000006</v>
      </c>
      <c r="E28" s="11">
        <f>+E29+E30+E31+E32</f>
        <v>35667.199999999997</v>
      </c>
    </row>
    <row r="29" spans="1:5" ht="75" x14ac:dyDescent="0.25">
      <c r="A29" s="15" t="s">
        <v>72</v>
      </c>
      <c r="B29" s="14">
        <v>952</v>
      </c>
      <c r="C29" s="16" t="s">
        <v>36</v>
      </c>
      <c r="D29" s="11">
        <v>15494.5</v>
      </c>
      <c r="E29" s="11">
        <v>15494.5</v>
      </c>
    </row>
    <row r="30" spans="1:5" ht="75" x14ac:dyDescent="0.25">
      <c r="A30" s="15" t="s">
        <v>68</v>
      </c>
      <c r="B30" s="14">
        <v>952</v>
      </c>
      <c r="C30" s="16" t="s">
        <v>37</v>
      </c>
      <c r="D30" s="11">
        <v>1236.4000000000001</v>
      </c>
      <c r="E30" s="11">
        <v>1236.4000000000001</v>
      </c>
    </row>
    <row r="31" spans="1:5" ht="30" x14ac:dyDescent="0.25">
      <c r="A31" s="15" t="s">
        <v>69</v>
      </c>
      <c r="B31" s="14">
        <v>952</v>
      </c>
      <c r="C31" s="17" t="s">
        <v>38</v>
      </c>
      <c r="D31" s="11">
        <v>11619.9</v>
      </c>
      <c r="E31" s="11">
        <v>9644.5</v>
      </c>
    </row>
    <row r="32" spans="1:5" ht="75" x14ac:dyDescent="0.25">
      <c r="A32" s="15" t="s">
        <v>70</v>
      </c>
      <c r="B32" s="14">
        <v>952</v>
      </c>
      <c r="C32" s="17" t="s">
        <v>39</v>
      </c>
      <c r="D32" s="11">
        <v>9291.7999999999993</v>
      </c>
      <c r="E32" s="11">
        <v>9291.7999999999993</v>
      </c>
    </row>
    <row r="33" spans="1:5" ht="30" x14ac:dyDescent="0.25">
      <c r="A33" s="15" t="s">
        <v>71</v>
      </c>
      <c r="B33" s="14">
        <v>952</v>
      </c>
      <c r="C33" s="17" t="s">
        <v>40</v>
      </c>
      <c r="D33" s="18">
        <v>50</v>
      </c>
      <c r="E33" s="11">
        <v>50</v>
      </c>
    </row>
    <row r="34" spans="1:5" ht="30" x14ac:dyDescent="0.25">
      <c r="A34" s="15" t="s">
        <v>73</v>
      </c>
      <c r="B34" s="14">
        <v>952</v>
      </c>
      <c r="C34" s="17" t="s">
        <v>41</v>
      </c>
      <c r="D34" s="11">
        <v>364.9</v>
      </c>
      <c r="E34" s="11">
        <v>364.9</v>
      </c>
    </row>
    <row r="35" spans="1:5" ht="90" x14ac:dyDescent="0.25">
      <c r="A35" s="15" t="s">
        <v>74</v>
      </c>
      <c r="B35" s="14">
        <v>952</v>
      </c>
      <c r="C35" s="17" t="s">
        <v>42</v>
      </c>
      <c r="D35" s="11">
        <v>2682.1</v>
      </c>
      <c r="E35" s="11">
        <v>2666</v>
      </c>
    </row>
    <row r="36" spans="1:5" ht="45" x14ac:dyDescent="0.25">
      <c r="A36" s="15" t="s">
        <v>75</v>
      </c>
      <c r="B36" s="14">
        <v>952</v>
      </c>
      <c r="C36" s="17" t="s">
        <v>43</v>
      </c>
      <c r="D36" s="11">
        <v>4077.7</v>
      </c>
      <c r="E36" s="11">
        <v>4077.7</v>
      </c>
    </row>
    <row r="37" spans="1:5" ht="60" x14ac:dyDescent="0.25">
      <c r="A37" s="12" t="s">
        <v>76</v>
      </c>
      <c r="B37" s="14">
        <v>952</v>
      </c>
      <c r="C37" s="9" t="s">
        <v>44</v>
      </c>
      <c r="D37" s="19">
        <v>4249.8</v>
      </c>
      <c r="E37" s="19">
        <v>4249.8</v>
      </c>
    </row>
    <row r="38" spans="1:5" ht="45" x14ac:dyDescent="0.25">
      <c r="A38" s="12" t="s">
        <v>77</v>
      </c>
      <c r="B38" s="14">
        <v>952</v>
      </c>
      <c r="C38" s="9" t="s">
        <v>45</v>
      </c>
      <c r="D38" s="11">
        <v>50</v>
      </c>
      <c r="E38" s="11">
        <v>50</v>
      </c>
    </row>
    <row r="39" spans="1:5" ht="75" x14ac:dyDescent="0.25">
      <c r="A39" s="12" t="s">
        <v>78</v>
      </c>
      <c r="B39" s="14">
        <v>952</v>
      </c>
      <c r="C39" s="17" t="s">
        <v>46</v>
      </c>
      <c r="D39" s="18">
        <v>10</v>
      </c>
      <c r="E39" s="11">
        <v>10</v>
      </c>
    </row>
    <row r="40" spans="1:5" ht="15" x14ac:dyDescent="0.25">
      <c r="A40" s="15" t="s">
        <v>47</v>
      </c>
      <c r="B40" s="20" t="s">
        <v>48</v>
      </c>
      <c r="C40" s="17" t="s">
        <v>49</v>
      </c>
      <c r="D40" s="13">
        <f>+D12+D14+D19+D24+D26+D28+D35+D36+D34+D37+D38+D39+D33</f>
        <v>419981.6</v>
      </c>
      <c r="E40" s="13">
        <f>+E12+E14+E19+E24+E26+E28+E35+E36+E34+E37+E38+E39+E33</f>
        <v>429561.8</v>
      </c>
    </row>
    <row r="41" spans="1:5" ht="15" x14ac:dyDescent="0.25">
      <c r="A41" s="15" t="s">
        <v>50</v>
      </c>
      <c r="B41" s="20" t="s">
        <v>48</v>
      </c>
      <c r="C41" s="17" t="s">
        <v>51</v>
      </c>
      <c r="D41" s="13">
        <f>D42+D45+D47+D48+D49+D46+D50+D51+D52+D53+D44+D43</f>
        <v>1324282.1000000001</v>
      </c>
      <c r="E41" s="13">
        <f>E42+E45+E47+E48+E49+E46+E50+E51+E52+E53+E44+E43</f>
        <v>978138.39999999991</v>
      </c>
    </row>
    <row r="42" spans="1:5" ht="30" x14ac:dyDescent="0.25">
      <c r="A42" s="15" t="s">
        <v>79</v>
      </c>
      <c r="B42" s="17">
        <v>952</v>
      </c>
      <c r="C42" s="21" t="s">
        <v>52</v>
      </c>
      <c r="D42" s="22">
        <v>38894.6</v>
      </c>
      <c r="E42" s="22">
        <v>41745.5</v>
      </c>
    </row>
    <row r="43" spans="1:5" ht="108.75" customHeight="1" x14ac:dyDescent="0.25">
      <c r="A43" s="15" t="s">
        <v>92</v>
      </c>
      <c r="B43" s="17">
        <v>952</v>
      </c>
      <c r="C43" s="21" t="s">
        <v>93</v>
      </c>
      <c r="D43" s="22">
        <v>90500</v>
      </c>
      <c r="E43" s="22">
        <v>58779.199999999997</v>
      </c>
    </row>
    <row r="44" spans="1:5" ht="108.75" customHeight="1" x14ac:dyDescent="0.25">
      <c r="A44" s="15" t="s">
        <v>94</v>
      </c>
      <c r="B44" s="17">
        <v>952</v>
      </c>
      <c r="C44" s="21" t="s">
        <v>93</v>
      </c>
      <c r="D44" s="22">
        <f>403155.9+286650.1</f>
        <v>689806</v>
      </c>
      <c r="E44" s="22">
        <f>338592.1+173091.8</f>
        <v>511683.89999999997</v>
      </c>
    </row>
    <row r="45" spans="1:5" ht="45" x14ac:dyDescent="0.25">
      <c r="A45" s="15" t="s">
        <v>80</v>
      </c>
      <c r="B45" s="17">
        <v>952</v>
      </c>
      <c r="C45" s="21" t="s">
        <v>53</v>
      </c>
      <c r="D45" s="22">
        <v>130653</v>
      </c>
      <c r="E45" s="22">
        <v>39051.5</v>
      </c>
    </row>
    <row r="46" spans="1:5" ht="45" x14ac:dyDescent="0.25">
      <c r="A46" s="15" t="s">
        <v>88</v>
      </c>
      <c r="B46" s="17">
        <v>952</v>
      </c>
      <c r="C46" s="21" t="s">
        <v>89</v>
      </c>
      <c r="D46" s="22">
        <v>58735.6</v>
      </c>
      <c r="E46" s="22">
        <v>20000</v>
      </c>
    </row>
    <row r="47" spans="1:5" ht="60" x14ac:dyDescent="0.25">
      <c r="A47" s="15" t="s">
        <v>90</v>
      </c>
      <c r="B47" s="17">
        <v>952</v>
      </c>
      <c r="C47" s="21" t="s">
        <v>91</v>
      </c>
      <c r="D47" s="22">
        <v>11823.5</v>
      </c>
      <c r="E47" s="22">
        <v>0</v>
      </c>
    </row>
    <row r="48" spans="1:5" ht="60" x14ac:dyDescent="0.25">
      <c r="A48" s="15" t="s">
        <v>81</v>
      </c>
      <c r="B48" s="17">
        <v>952</v>
      </c>
      <c r="C48" s="21" t="s">
        <v>54</v>
      </c>
      <c r="D48" s="22">
        <v>275748.59999999998</v>
      </c>
      <c r="E48" s="22">
        <v>298649</v>
      </c>
    </row>
    <row r="49" spans="1:5" ht="30" x14ac:dyDescent="0.25">
      <c r="A49" s="15" t="s">
        <v>82</v>
      </c>
      <c r="B49" s="17">
        <v>952</v>
      </c>
      <c r="C49" s="21" t="s">
        <v>54</v>
      </c>
      <c r="D49" s="22">
        <v>7685.4</v>
      </c>
      <c r="E49" s="22">
        <v>7685.4</v>
      </c>
    </row>
    <row r="50" spans="1:5" ht="60" x14ac:dyDescent="0.25">
      <c r="A50" s="15" t="s">
        <v>83</v>
      </c>
      <c r="B50" s="17">
        <v>952</v>
      </c>
      <c r="C50" s="17" t="s">
        <v>55</v>
      </c>
      <c r="D50" s="22">
        <v>477.9</v>
      </c>
      <c r="E50" s="22">
        <v>477.9</v>
      </c>
    </row>
    <row r="51" spans="1:5" ht="75" x14ac:dyDescent="0.25">
      <c r="A51" s="15" t="s">
        <v>84</v>
      </c>
      <c r="B51" s="17">
        <v>952</v>
      </c>
      <c r="C51" s="17" t="s">
        <v>55</v>
      </c>
      <c r="D51" s="22">
        <v>65.3</v>
      </c>
      <c r="E51" s="22">
        <v>65.3</v>
      </c>
    </row>
    <row r="52" spans="1:5" ht="105" x14ac:dyDescent="0.25">
      <c r="A52" s="15" t="s">
        <v>85</v>
      </c>
      <c r="B52" s="17">
        <v>952</v>
      </c>
      <c r="C52" s="17" t="s">
        <v>55</v>
      </c>
      <c r="D52" s="22">
        <v>0.7</v>
      </c>
      <c r="E52" s="22">
        <v>0.7</v>
      </c>
    </row>
    <row r="53" spans="1:5" ht="15" x14ac:dyDescent="0.25">
      <c r="A53" s="15" t="s">
        <v>86</v>
      </c>
      <c r="B53" s="17">
        <v>952</v>
      </c>
      <c r="C53" s="21" t="s">
        <v>56</v>
      </c>
      <c r="D53" s="22">
        <v>19891.5</v>
      </c>
      <c r="E53" s="22">
        <v>0</v>
      </c>
    </row>
    <row r="54" spans="1:5" ht="15" x14ac:dyDescent="0.25">
      <c r="A54" s="30" t="s">
        <v>57</v>
      </c>
      <c r="B54" s="17"/>
      <c r="C54" s="17"/>
      <c r="D54" s="13">
        <f>+D40+D41</f>
        <v>1744263.7000000002</v>
      </c>
      <c r="E54" s="13">
        <f>+E40+E41</f>
        <v>1407700.2</v>
      </c>
    </row>
    <row r="55" spans="1:5" x14ac:dyDescent="0.2">
      <c r="A55" s="3"/>
      <c r="B55" s="3"/>
      <c r="C55" s="3"/>
      <c r="D55" s="4"/>
    </row>
    <row r="56" spans="1:5" ht="15.75" x14ac:dyDescent="0.25">
      <c r="A56" s="5"/>
    </row>
  </sheetData>
  <mergeCells count="6">
    <mergeCell ref="B4:D4"/>
    <mergeCell ref="B5:E5"/>
    <mergeCell ref="A7:D7"/>
    <mergeCell ref="A9:A10"/>
    <mergeCell ref="B9:C9"/>
    <mergeCell ref="D9:E9"/>
  </mergeCells>
  <pageMargins left="0.78740157480314965" right="0.59055118110236227" top="0.59055118110236227" bottom="0.59055118110236227" header="0.15748031496062992" footer="0.19685039370078741"/>
  <pageSetup paperSize="9" scale="58"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2023-2024</vt:lpstr>
      <vt:lpstr>'2023-2024'!Область_печати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Пользователь Windows</cp:lastModifiedBy>
  <cp:lastPrinted>2022-10-14T02:29:35Z</cp:lastPrinted>
  <dcterms:created xsi:type="dcterms:W3CDTF">2021-12-15T02:46:48Z</dcterms:created>
  <dcterms:modified xsi:type="dcterms:W3CDTF">2022-10-31T01:41:24Z</dcterms:modified>
</cp:coreProperties>
</file>