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/>
  </bookViews>
  <sheets>
    <sheet name="Роспись расходов" sheetId="12" r:id="rId1"/>
  </sheets>
  <definedNames>
    <definedName name="BFT_Print_Titles" localSheetId="0">'Роспись расходов'!$10:$12</definedName>
    <definedName name="_xlnm.Print_Titles" localSheetId="0">'Роспись расходов'!$10:$12</definedName>
  </definedNames>
  <calcPr calcId="124519"/>
</workbook>
</file>

<file path=xl/calcChain.xml><?xml version="1.0" encoding="utf-8"?>
<calcChain xmlns="http://schemas.openxmlformats.org/spreadsheetml/2006/main">
  <c r="F151" i="12"/>
  <c r="F154"/>
  <c r="F141"/>
  <c r="F140" s="1"/>
  <c r="F131"/>
  <c r="F132"/>
  <c r="F127"/>
  <c r="F119"/>
  <c r="F111" s="1"/>
  <c r="F114"/>
  <c r="F105"/>
  <c r="F103"/>
  <c r="F90" s="1"/>
  <c r="F99"/>
  <c r="F81"/>
  <c r="F79"/>
  <c r="F72" s="1"/>
  <c r="F41"/>
  <c r="F48"/>
  <c r="F37"/>
  <c r="F36" s="1"/>
  <c r="F24"/>
  <c r="F25"/>
  <c r="F18"/>
  <c r="F17" s="1"/>
  <c r="F14"/>
  <c r="F15"/>
  <c r="F13" l="1"/>
</calcChain>
</file>

<file path=xl/sharedStrings.xml><?xml version="1.0" encoding="utf-8"?>
<sst xmlns="http://schemas.openxmlformats.org/spreadsheetml/2006/main" count="724" uniqueCount="172">
  <si>
    <t>2</t>
  </si>
  <si>
    <t>3</t>
  </si>
  <si>
    <t>4</t>
  </si>
  <si>
    <t>6</t>
  </si>
  <si>
    <t>5</t>
  </si>
  <si>
    <t>КБК</t>
  </si>
  <si>
    <t>1</t>
  </si>
  <si>
    <t>КВСР</t>
  </si>
  <si>
    <t>КВР</t>
  </si>
  <si>
    <t>КЦСР</t>
  </si>
  <si>
    <t>КФСР</t>
  </si>
  <si>
    <t>Комитет по финансам и налогам администрации Усть-Кутского муниципального образования (городского поселения)</t>
  </si>
  <si>
    <t>Наименование показателя</t>
  </si>
  <si>
    <t>951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</si>
  <si>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</si>
  <si>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</si>
  <si>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</si>
  <si>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</si>
  <si>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</si>
  <si>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</si>
  <si>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Председатель представительного органа муниципального образования</t>
  </si>
  <si>
    <t>Выполнение других обязательств государства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</si>
  <si>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</si>
  <si>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</si>
  <si>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</si>
  <si>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</si>
  <si>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</si>
  <si>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</si>
  <si>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</si>
  <si>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</si>
  <si>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0401</t>
  </si>
  <si>
    <t>Общеэкономические вопросы</t>
  </si>
  <si>
    <t>0409</t>
  </si>
  <si>
    <t>Дорожное хозяйство (дорожные фонды)</t>
  </si>
  <si>
    <t>Реализация мероприятий перечня проектов народных инициатив</t>
  </si>
  <si>
    <t>0412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</si>
  <si>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</si>
  <si>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</si>
  <si>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0501</t>
  </si>
  <si>
    <t>Жилищное хозяйство</t>
  </si>
  <si>
    <t>Мероприятия в области жилищного хозяйства</t>
  </si>
  <si>
    <t>0502</t>
  </si>
  <si>
    <t>Коммунальное хозяйство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</si>
  <si>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</si>
  <si>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</si>
  <si>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Мероприятия в области коммунального хозяйства</t>
  </si>
  <si>
    <t>0503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</si>
  <si>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</si>
  <si>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</si>
  <si>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</si>
  <si>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</si>
  <si>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</si>
  <si>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</si>
  <si>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</si>
  <si>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</si>
  <si>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</si>
  <si>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Молодежная политика и оздоровление детей</t>
  </si>
  <si>
    <t>0801</t>
  </si>
  <si>
    <t>Культура</t>
  </si>
  <si>
    <t>1003</t>
  </si>
  <si>
    <t>Социальное обеспечение населения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</si>
  <si>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</si>
  <si>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</si>
  <si>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</si>
  <si>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</si>
  <si>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</si>
  <si>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</si>
  <si>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 xml:space="preserve">Кассовое исполнение </t>
  </si>
  <si>
    <t>к решению Думы "Об исполнении бюджета</t>
  </si>
  <si>
    <t xml:space="preserve">Усть-Кутского муниципального образования </t>
  </si>
  <si>
    <t>рублей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</si>
  <si>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района.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</si>
  <si>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2014-2016 годы"</t>
  </si>
  <si>
    <t>Муниципальная программа "Эффективное управление муниципальным имуществом на период 2014-2016 г.г."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</si>
  <si>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</si>
  <si>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Муниципальная программа Усть-Кутского муниципального образования (городского поселения) "Развитие и поддержка малого и среднего предпринимательства на территории города Усть-Кута на 2014-2016 г.г."</t>
  </si>
  <si>
    <t>Обеспечение мероприятий по капитальному ремонту многоквартирных домов, осуществляемых за счет средств бюджетов</t>
  </si>
  <si>
    <t>Обеспечение мероприятий по переселению граждан из аварийного жилищного фонда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</si>
  <si>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</si>
  <si>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</si>
  <si>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</si>
  <si>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</si>
  <si>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</si>
  <si>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</si>
  <si>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</si>
  <si>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</si>
  <si>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</si>
  <si>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400</t>
  </si>
  <si>
    <t>Социальное обеспечение и иные выплаты населению</t>
  </si>
  <si>
    <t>300</t>
  </si>
  <si>
    <t>Обслуживание государственного (муниципального) долга</t>
  </si>
  <si>
    <t>700</t>
  </si>
  <si>
    <t>Расходы бюджета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</si>
  <si>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</si>
  <si>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</si>
  <si>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Приложение № 2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</si>
  <si>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</si>
  <si>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</si>
  <si>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</si>
  <si>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</si>
  <si>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</si>
  <si>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0920003000</t>
  </si>
  <si>
    <t>Прочие выплаты по обязательствам государства</t>
  </si>
  <si>
    <t>0920003050</t>
  </si>
  <si>
    <t>7960600000</t>
  </si>
  <si>
    <t>7961000000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</si>
  <si>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</si>
  <si>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90А0073150</t>
  </si>
  <si>
    <t>2180001000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</si>
  <si>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2016-2018 годы"</t>
  </si>
  <si>
    <t>7961700000</t>
  </si>
  <si>
    <t>6130073100</t>
  </si>
  <si>
    <t>6130073110</t>
  </si>
  <si>
    <t>Транспорт</t>
  </si>
  <si>
    <t>0408</t>
  </si>
  <si>
    <t>Отдельные мероприятия в области автомобильного транспорта</t>
  </si>
  <si>
    <t>3030002000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</si>
  <si>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2016-2018 г.г."</t>
  </si>
  <si>
    <t>7960200000</t>
  </si>
  <si>
    <t>7960272370</t>
  </si>
  <si>
    <t>Софинансирование мероприятий перечня проектов народных инициатив</t>
  </si>
  <si>
    <t>79602S2370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</si>
  <si>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2016-2020 годы"</t>
  </si>
  <si>
    <t>7961600000</t>
  </si>
  <si>
    <t>7961672370</t>
  </si>
  <si>
    <t>3380000000</t>
  </si>
  <si>
    <t>7960400000</t>
  </si>
  <si>
    <t>3500003000</t>
  </si>
  <si>
    <t>3500096010</t>
  </si>
  <si>
    <t>Мероприятия по переселению граждан из ветхого и аварийного жилья в зоне Байкала-Амурской магистрали</t>
  </si>
  <si>
    <t>7960750230</t>
  </si>
  <si>
    <t>Капитальные вложения в объекты государственной (муниципальной) собственности</t>
  </si>
  <si>
    <t>79607L0231</t>
  </si>
  <si>
    <t>79607R0231</t>
  </si>
  <si>
    <t>79607М0231</t>
  </si>
  <si>
    <t>Мероприятия по переселению граждан из аварийного жилищного фонда, за счет средств поступивших от фонда</t>
  </si>
  <si>
    <t>7961409502</t>
  </si>
  <si>
    <t>7961409602</t>
  </si>
  <si>
    <t>79614S9602</t>
  </si>
  <si>
    <t>79614М9602</t>
  </si>
  <si>
    <t>3510002000</t>
  </si>
  <si>
    <t>3510003000</t>
  </si>
  <si>
    <t>3510005000</t>
  </si>
  <si>
    <t>Реализация первоочередных мероприятий по модернизации объектов теплоэнергетики и подготовке к отопительному сезону объектов коммунальной инфраструктуры, находящихся в муниципальной собственности</t>
  </si>
  <si>
    <t>7960172200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</si>
  <si>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</si>
  <si>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</si>
  <si>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7961072370</t>
  </si>
  <si>
    <t>Реализация мероприятий подпрограммы "Газификация Иркутской области" на 2014-2018 годы</t>
  </si>
  <si>
    <t>7961272400</t>
  </si>
  <si>
    <t>Газификация города Усть-Кута</t>
  </si>
  <si>
    <t>79612S2400</t>
  </si>
  <si>
    <t>6000001000</t>
  </si>
  <si>
    <t>6000003000</t>
  </si>
  <si>
    <t>6000004000</t>
  </si>
  <si>
    <t>6000005000</t>
  </si>
  <si>
    <t>0020099000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</si>
  <si>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2014-2016 годы"</t>
  </si>
  <si>
    <t>7960900000</t>
  </si>
  <si>
    <t>Реализация мероприятий перечня проетов народных инициатив</t>
  </si>
  <si>
    <t>4400072370</t>
  </si>
  <si>
    <t>4400099000</t>
  </si>
  <si>
    <t>44000S2370</t>
  </si>
  <si>
    <t>Мероприятие подпрограммы "Обеспечение жильем молодых семей" федеральной целевой программы "Жилище"</t>
  </si>
  <si>
    <t>7960550200</t>
  </si>
  <si>
    <t>79605L0201</t>
  </si>
  <si>
    <t>79605R0201</t>
  </si>
  <si>
    <t>4440002000</t>
  </si>
  <si>
    <t>0650003000</t>
  </si>
  <si>
    <t>по ведомственной структуре расходов бюджета за 2016 год</t>
  </si>
  <si>
    <t>(городского поселения) за 2016 год"</t>
  </si>
  <si>
    <t>от  25 мая  2017г. № 276/60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</si>
</sst>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9.6"/>
      <name val="Arial"/>
      <family val="2"/>
      <charset val="204"/>
    </font>
    <font>
      <b/>
      <sz val="10"/>
      <name val="Arial"/>
      <family val="2"/>
      <charset val="204"/>
    </font>
    <font>
      <b/>
      <i/>
      <sz val="9.6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/>
    <xf numFmtId="4" fontId="6" fillId="0" borderId="0" xfId="0" applyNumberFormat="1" applyFont="1"/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164" fontId="7" fillId="0" borderId="2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center" vertical="top" wrapText="1"/>
    </xf>
    <xf numFmtId="4" fontId="5" fillId="0" borderId="2" xfId="0" applyNumberFormat="1" applyFont="1" applyBorder="1" applyAlignment="1" applyProtection="1">
      <alignment horizontal="right" vertical="top" wrapText="1"/>
    </xf>
    <xf numFmtId="0" fontId="3" fillId="0" borderId="0" xfId="0" applyFont="1"/>
    <xf numFmtId="4" fontId="3" fillId="0" borderId="0" xfId="0" applyNumberFormat="1" applyFont="1"/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4" fillId="0" borderId="0" xfId="0" applyFont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3"/>
  <sheetViews>
    <sheetView tabSelected="1" workbookViewId="0">
      <selection activeCell="A9" sqref="A9:F9"/>
    </sheetView>
  </sheetViews>
  <sheetFormatPr defaultRowHeight="12.75"/>
  <cols>
    <col min="1" max="1" width="87" customWidth="1"/>
    <col min="2" max="3" width="10.7109375" customWidth="1"/>
    <col min="4" max="4" width="13.7109375" customWidth="1"/>
    <col min="5" max="5" width="10.7109375" customWidth="1"/>
    <col min="6" max="33" width="15.7109375" customWidth="1"/>
  </cols>
  <sheetData>
    <row r="1" spans="1:7">
      <c r="C1" s="4" t="s">
        <v>95</v>
      </c>
      <c r="D1" s="4"/>
      <c r="E1" s="4"/>
      <c r="F1" s="4"/>
      <c r="G1" s="5"/>
    </row>
    <row r="2" spans="1:7">
      <c r="C2" s="4" t="s">
        <v>68</v>
      </c>
      <c r="D2" s="4"/>
      <c r="E2" s="4"/>
      <c r="F2" s="4"/>
      <c r="G2" s="5"/>
    </row>
    <row r="3" spans="1:7">
      <c r="C3" s="4" t="s">
        <v>69</v>
      </c>
      <c r="D3" s="4"/>
      <c r="E3" s="4"/>
      <c r="F3" s="4"/>
      <c r="G3" s="5"/>
    </row>
    <row r="4" spans="1:7">
      <c r="C4" s="6" t="s">
        <v>170</v>
      </c>
      <c r="D4" s="4"/>
      <c r="E4" s="4"/>
      <c r="F4" s="4"/>
      <c r="G4" s="7"/>
    </row>
    <row r="5" spans="1:7">
      <c r="C5" s="6" t="s">
        <v>171</v>
      </c>
      <c r="D5" s="4"/>
      <c r="E5" s="4"/>
      <c r="F5" s="4"/>
      <c r="G5" s="7"/>
    </row>
    <row r="7" spans="1:7" ht="15.75">
      <c r="A7" s="23" t="s">
        <v>92</v>
      </c>
      <c r="B7" s="23"/>
      <c r="C7" s="23"/>
      <c r="D7" s="23"/>
      <c r="E7" s="23"/>
      <c r="F7" s="23"/>
      <c r="G7" s="8"/>
    </row>
    <row r="8" spans="1:7" ht="15.75">
      <c r="A8" s="23" t="s">
        <v>169</v>
      </c>
      <c r="B8" s="23"/>
      <c r="C8" s="23"/>
      <c r="D8" s="23"/>
      <c r="E8" s="23"/>
      <c r="F8" s="23"/>
      <c r="G8" s="8"/>
    </row>
    <row r="9" spans="1:7" ht="23.25" customHeight="1">
      <c r="A9" s="22" t="s">
        <v>70</v>
      </c>
      <c r="B9" s="22"/>
      <c r="C9" s="22"/>
      <c r="D9" s="22"/>
      <c r="E9" s="22"/>
      <c r="F9" s="22"/>
    </row>
    <row r="10" spans="1:7">
      <c r="A10" s="24" t="s">
        <v>12</v>
      </c>
      <c r="B10" s="20" t="s">
        <v>5</v>
      </c>
      <c r="C10" s="21"/>
      <c r="D10" s="21"/>
      <c r="E10" s="21"/>
      <c r="F10" s="24" t="s">
        <v>67</v>
      </c>
    </row>
    <row r="11" spans="1:7">
      <c r="A11" s="25"/>
      <c r="B11" s="2" t="s">
        <v>7</v>
      </c>
      <c r="C11" s="2" t="s">
        <v>10</v>
      </c>
      <c r="D11" s="2" t="s">
        <v>9</v>
      </c>
      <c r="E11" s="2" t="s">
        <v>8</v>
      </c>
      <c r="F11" s="26"/>
    </row>
    <row r="12" spans="1:7">
      <c r="A12" s="1" t="s">
        <v>6</v>
      </c>
      <c r="B12" s="1" t="s">
        <v>0</v>
      </c>
      <c r="C12" s="1" t="s">
        <v>1</v>
      </c>
      <c r="D12" s="1" t="s">
        <v>2</v>
      </c>
      <c r="E12" s="1" t="s">
        <v>4</v>
      </c>
      <c r="F12" s="1" t="s">
        <v>3</v>
      </c>
    </row>
    <row r="13" spans="1:7" ht="25.5">
      <c r="A13" s="11" t="s">
        <v>11</v>
      </c>
      <c r="B13" s="12" t="s">
        <v>13</v>
      </c>
      <c r="C13" s="12"/>
      <c r="D13" s="12"/>
      <c r="E13" s="12"/>
      <c r="F13" s="13">
        <f>F14+F17+F24+F29+F36+F53+F58+F65+F72+F85+F90+F111+F131+F140+F145+F151+F161+F168+F171</f>
        <v>973648037.04000008</v>
      </c>
    </row>
    <row r="14" spans="1:7" s="9" customFormat="1" ht="25.5">
      <c r="A14" s="11" t="s">
        <v>15</v>
      </c>
      <c r="B14" s="12" t="s">
        <v>13</v>
      </c>
      <c r="C14" s="12" t="s">
        <v>14</v>
      </c>
      <c r="D14" s="12"/>
      <c r="E14" s="12"/>
      <c r="F14" s="13">
        <f>F15</f>
        <v>3129143.63</v>
      </c>
    </row>
    <row r="15" spans="1:7" ht="25.5">
      <c r="A15" s="11" t="s">
        <v>16</v>
      </c>
      <c r="B15" s="12" t="s">
        <v>13</v>
      </c>
      <c r="C15" s="12" t="s">
        <v>14</v>
      </c>
      <c r="D15" s="12" t="s">
        <v>96</v>
      </c>
      <c r="E15" s="12"/>
      <c r="F15" s="13">
        <f>F16</f>
        <v>3129143.63</v>
      </c>
    </row>
    <row r="16" spans="1:7" s="18" customFormat="1" ht="38.25">
      <c r="A16" s="15" t="s">
        <v>78</v>
      </c>
      <c r="B16" s="16" t="s">
        <v>13</v>
      </c>
      <c r="C16" s="16" t="s">
        <v>14</v>
      </c>
      <c r="D16" s="16" t="s">
        <v>96</v>
      </c>
      <c r="E16" s="16" t="s">
        <v>79</v>
      </c>
      <c r="F16" s="17">
        <v>3129143.63</v>
      </c>
    </row>
    <row r="17" spans="1:7" s="9" customFormat="1" ht="25.5">
      <c r="A17" s="11" t="s">
        <v>18</v>
      </c>
      <c r="B17" s="12" t="s">
        <v>13</v>
      </c>
      <c r="C17" s="12" t="s">
        <v>17</v>
      </c>
      <c r="D17" s="12"/>
      <c r="E17" s="12"/>
      <c r="F17" s="13">
        <f>F18+F22</f>
        <v>4661136.58</v>
      </c>
      <c r="G17" s="10"/>
    </row>
    <row r="18" spans="1:7">
      <c r="A18" s="11" t="s">
        <v>19</v>
      </c>
      <c r="B18" s="12" t="s">
        <v>13</v>
      </c>
      <c r="C18" s="12" t="s">
        <v>17</v>
      </c>
      <c r="D18" s="12" t="s">
        <v>97</v>
      </c>
      <c r="E18" s="12"/>
      <c r="F18" s="13">
        <f>F19+F20+F21</f>
        <v>2629157.9900000002</v>
      </c>
      <c r="G18" s="3"/>
    </row>
    <row r="19" spans="1:7" s="18" customFormat="1" ht="38.25">
      <c r="A19" s="15" t="s">
        <v>78</v>
      </c>
      <c r="B19" s="16" t="s">
        <v>13</v>
      </c>
      <c r="C19" s="16" t="s">
        <v>17</v>
      </c>
      <c r="D19" s="16" t="s">
        <v>97</v>
      </c>
      <c r="E19" s="16" t="s">
        <v>79</v>
      </c>
      <c r="F19" s="17">
        <v>2027562.32</v>
      </c>
    </row>
    <row r="20" spans="1:7" s="18" customFormat="1">
      <c r="A20" s="15" t="s">
        <v>98</v>
      </c>
      <c r="B20" s="16" t="s">
        <v>13</v>
      </c>
      <c r="C20" s="16" t="s">
        <v>17</v>
      </c>
      <c r="D20" s="16" t="s">
        <v>97</v>
      </c>
      <c r="E20" s="16" t="s">
        <v>80</v>
      </c>
      <c r="F20" s="17">
        <v>601584.36</v>
      </c>
    </row>
    <row r="21" spans="1:7" s="18" customFormat="1">
      <c r="A21" s="15" t="s">
        <v>81</v>
      </c>
      <c r="B21" s="16" t="s">
        <v>13</v>
      </c>
      <c r="C21" s="16" t="s">
        <v>17</v>
      </c>
      <c r="D21" s="16" t="s">
        <v>97</v>
      </c>
      <c r="E21" s="16" t="s">
        <v>82</v>
      </c>
      <c r="F21" s="17">
        <v>11.31</v>
      </c>
    </row>
    <row r="22" spans="1:7">
      <c r="A22" s="11" t="s">
        <v>20</v>
      </c>
      <c r="B22" s="12" t="s">
        <v>13</v>
      </c>
      <c r="C22" s="12" t="s">
        <v>17</v>
      </c>
      <c r="D22" s="12" t="s">
        <v>99</v>
      </c>
      <c r="E22" s="12"/>
      <c r="F22" s="13">
        <v>2031978.59</v>
      </c>
    </row>
    <row r="23" spans="1:7" s="18" customFormat="1" ht="38.25">
      <c r="A23" s="15" t="s">
        <v>78</v>
      </c>
      <c r="B23" s="16" t="s">
        <v>13</v>
      </c>
      <c r="C23" s="16" t="s">
        <v>17</v>
      </c>
      <c r="D23" s="16" t="s">
        <v>99</v>
      </c>
      <c r="E23" s="16" t="s">
        <v>79</v>
      </c>
      <c r="F23" s="17">
        <v>2031978.59</v>
      </c>
    </row>
    <row r="24" spans="1:7" s="9" customFormat="1" ht="38.25">
      <c r="A24" s="11" t="s">
        <v>23</v>
      </c>
      <c r="B24" s="12" t="s">
        <v>13</v>
      </c>
      <c r="C24" s="12" t="s">
        <v>22</v>
      </c>
      <c r="D24" s="12"/>
      <c r="E24" s="12"/>
      <c r="F24" s="13">
        <f>F25</f>
        <v>53974048.270000003</v>
      </c>
    </row>
    <row r="25" spans="1:7">
      <c r="A25" s="11" t="s">
        <v>19</v>
      </c>
      <c r="B25" s="12" t="s">
        <v>13</v>
      </c>
      <c r="C25" s="12" t="s">
        <v>22</v>
      </c>
      <c r="D25" s="12" t="s">
        <v>97</v>
      </c>
      <c r="E25" s="12"/>
      <c r="F25" s="13">
        <f>F26+F27+F28</f>
        <v>53974048.270000003</v>
      </c>
    </row>
    <row r="26" spans="1:7" s="18" customFormat="1" ht="38.25">
      <c r="A26" s="15" t="s">
        <v>78</v>
      </c>
      <c r="B26" s="16" t="s">
        <v>13</v>
      </c>
      <c r="C26" s="16" t="s">
        <v>22</v>
      </c>
      <c r="D26" s="16" t="s">
        <v>97</v>
      </c>
      <c r="E26" s="16" t="s">
        <v>79</v>
      </c>
      <c r="F26" s="17">
        <v>48238811.450000003</v>
      </c>
    </row>
    <row r="27" spans="1:7" s="18" customFormat="1">
      <c r="A27" s="15" t="s">
        <v>98</v>
      </c>
      <c r="B27" s="16" t="s">
        <v>13</v>
      </c>
      <c r="C27" s="16" t="s">
        <v>22</v>
      </c>
      <c r="D27" s="16" t="s">
        <v>97</v>
      </c>
      <c r="E27" s="16" t="s">
        <v>80</v>
      </c>
      <c r="F27" s="17">
        <v>5615176.8200000003</v>
      </c>
    </row>
    <row r="28" spans="1:7" s="18" customFormat="1">
      <c r="A28" s="15" t="s">
        <v>81</v>
      </c>
      <c r="B28" s="16" t="s">
        <v>13</v>
      </c>
      <c r="C28" s="16" t="s">
        <v>22</v>
      </c>
      <c r="D28" s="16" t="s">
        <v>97</v>
      </c>
      <c r="E28" s="16" t="s">
        <v>82</v>
      </c>
      <c r="F28" s="17">
        <v>120060</v>
      </c>
    </row>
    <row r="29" spans="1:7" s="9" customFormat="1" ht="25.5">
      <c r="A29" s="11" t="s">
        <v>25</v>
      </c>
      <c r="B29" s="12" t="s">
        <v>13</v>
      </c>
      <c r="C29" s="12" t="s">
        <v>24</v>
      </c>
      <c r="D29" s="12"/>
      <c r="E29" s="12"/>
      <c r="F29" s="13">
        <v>9979109.1699999999</v>
      </c>
      <c r="G29" s="10"/>
    </row>
    <row r="30" spans="1:7">
      <c r="A30" s="11" t="s">
        <v>19</v>
      </c>
      <c r="B30" s="12" t="s">
        <v>13</v>
      </c>
      <c r="C30" s="12" t="s">
        <v>24</v>
      </c>
      <c r="D30" s="12" t="s">
        <v>97</v>
      </c>
      <c r="E30" s="12"/>
      <c r="F30" s="13">
        <v>9425062.1699999999</v>
      </c>
    </row>
    <row r="31" spans="1:7" s="18" customFormat="1" ht="38.25">
      <c r="A31" s="15" t="s">
        <v>78</v>
      </c>
      <c r="B31" s="16" t="s">
        <v>13</v>
      </c>
      <c r="C31" s="16" t="s">
        <v>24</v>
      </c>
      <c r="D31" s="16" t="s">
        <v>97</v>
      </c>
      <c r="E31" s="16" t="s">
        <v>79</v>
      </c>
      <c r="F31" s="17">
        <v>8907004.8300000001</v>
      </c>
    </row>
    <row r="32" spans="1:7" s="18" customFormat="1">
      <c r="A32" s="15" t="s">
        <v>98</v>
      </c>
      <c r="B32" s="16" t="s">
        <v>13</v>
      </c>
      <c r="C32" s="16" t="s">
        <v>24</v>
      </c>
      <c r="D32" s="16" t="s">
        <v>97</v>
      </c>
      <c r="E32" s="16" t="s">
        <v>80</v>
      </c>
      <c r="F32" s="17">
        <v>513057.34</v>
      </c>
    </row>
    <row r="33" spans="1:7" s="18" customFormat="1">
      <c r="A33" s="15" t="s">
        <v>81</v>
      </c>
      <c r="B33" s="16" t="s">
        <v>13</v>
      </c>
      <c r="C33" s="16" t="s">
        <v>24</v>
      </c>
      <c r="D33" s="16" t="s">
        <v>97</v>
      </c>
      <c r="E33" s="16" t="s">
        <v>82</v>
      </c>
      <c r="F33" s="17">
        <v>5000</v>
      </c>
    </row>
    <row r="34" spans="1:7" ht="38.25">
      <c r="A34" s="11" t="s">
        <v>71</v>
      </c>
      <c r="B34" s="12" t="s">
        <v>13</v>
      </c>
      <c r="C34" s="12" t="s">
        <v>24</v>
      </c>
      <c r="D34" s="12" t="s">
        <v>100</v>
      </c>
      <c r="E34" s="12"/>
      <c r="F34" s="13">
        <v>554047</v>
      </c>
    </row>
    <row r="35" spans="1:7" s="18" customFormat="1">
      <c r="A35" s="15" t="s">
        <v>83</v>
      </c>
      <c r="B35" s="16" t="s">
        <v>13</v>
      </c>
      <c r="C35" s="16" t="s">
        <v>24</v>
      </c>
      <c r="D35" s="16" t="s">
        <v>100</v>
      </c>
      <c r="E35" s="16" t="s">
        <v>84</v>
      </c>
      <c r="F35" s="17">
        <v>554047</v>
      </c>
    </row>
    <row r="36" spans="1:7" s="9" customFormat="1">
      <c r="A36" s="11" t="s">
        <v>27</v>
      </c>
      <c r="B36" s="12" t="s">
        <v>13</v>
      </c>
      <c r="C36" s="12" t="s">
        <v>26</v>
      </c>
      <c r="D36" s="12"/>
      <c r="E36" s="12"/>
      <c r="F36" s="13">
        <f>F37+F41+F44+F46+F48+F51</f>
        <v>20245141.850000001</v>
      </c>
    </row>
    <row r="37" spans="1:7">
      <c r="A37" s="11" t="s">
        <v>19</v>
      </c>
      <c r="B37" s="12" t="s">
        <v>13</v>
      </c>
      <c r="C37" s="12" t="s">
        <v>26</v>
      </c>
      <c r="D37" s="12" t="s">
        <v>97</v>
      </c>
      <c r="E37" s="12"/>
      <c r="F37" s="13">
        <f>F38+F39+F40</f>
        <v>14351749.58</v>
      </c>
      <c r="G37" s="3"/>
    </row>
    <row r="38" spans="1:7" s="18" customFormat="1" ht="38.25">
      <c r="A38" s="15" t="s">
        <v>78</v>
      </c>
      <c r="B38" s="16" t="s">
        <v>13</v>
      </c>
      <c r="C38" s="16" t="s">
        <v>26</v>
      </c>
      <c r="D38" s="16" t="s">
        <v>97</v>
      </c>
      <c r="E38" s="16" t="s">
        <v>79</v>
      </c>
      <c r="F38" s="17">
        <v>13035714.32</v>
      </c>
      <c r="G38" s="19"/>
    </row>
    <row r="39" spans="1:7" s="18" customFormat="1">
      <c r="A39" s="15" t="s">
        <v>98</v>
      </c>
      <c r="B39" s="16" t="s">
        <v>13</v>
      </c>
      <c r="C39" s="16" t="s">
        <v>26</v>
      </c>
      <c r="D39" s="16" t="s">
        <v>97</v>
      </c>
      <c r="E39" s="16" t="s">
        <v>80</v>
      </c>
      <c r="F39" s="17">
        <v>1315150.5900000001</v>
      </c>
    </row>
    <row r="40" spans="1:7" s="18" customFormat="1">
      <c r="A40" s="15" t="s">
        <v>81</v>
      </c>
      <c r="B40" s="16" t="s">
        <v>13</v>
      </c>
      <c r="C40" s="16" t="s">
        <v>26</v>
      </c>
      <c r="D40" s="16" t="s">
        <v>97</v>
      </c>
      <c r="E40" s="16" t="s">
        <v>82</v>
      </c>
      <c r="F40" s="17">
        <v>884.67</v>
      </c>
    </row>
    <row r="41" spans="1:7">
      <c r="A41" s="11" t="s">
        <v>21</v>
      </c>
      <c r="B41" s="12" t="s">
        <v>13</v>
      </c>
      <c r="C41" s="12" t="s">
        <v>26</v>
      </c>
      <c r="D41" s="12" t="s">
        <v>101</v>
      </c>
      <c r="E41" s="12"/>
      <c r="F41" s="13">
        <f>F42+F43</f>
        <v>1264023.08</v>
      </c>
    </row>
    <row r="42" spans="1:7" s="18" customFormat="1">
      <c r="A42" s="15" t="s">
        <v>98</v>
      </c>
      <c r="B42" s="16" t="s">
        <v>13</v>
      </c>
      <c r="C42" s="16" t="s">
        <v>26</v>
      </c>
      <c r="D42" s="16" t="s">
        <v>101</v>
      </c>
      <c r="E42" s="16" t="s">
        <v>80</v>
      </c>
      <c r="F42" s="17">
        <v>1106023.08</v>
      </c>
    </row>
    <row r="43" spans="1:7" s="18" customFormat="1">
      <c r="A43" s="15" t="s">
        <v>88</v>
      </c>
      <c r="B43" s="16" t="s">
        <v>13</v>
      </c>
      <c r="C43" s="16" t="s">
        <v>26</v>
      </c>
      <c r="D43" s="16" t="s">
        <v>101</v>
      </c>
      <c r="E43" s="16" t="s">
        <v>89</v>
      </c>
      <c r="F43" s="17">
        <v>158000</v>
      </c>
    </row>
    <row r="44" spans="1:7">
      <c r="A44" s="11" t="s">
        <v>102</v>
      </c>
      <c r="B44" s="12" t="s">
        <v>13</v>
      </c>
      <c r="C44" s="12" t="s">
        <v>26</v>
      </c>
      <c r="D44" s="12" t="s">
        <v>103</v>
      </c>
      <c r="E44" s="12"/>
      <c r="F44" s="13">
        <v>139118.9</v>
      </c>
    </row>
    <row r="45" spans="1:7" s="18" customFormat="1">
      <c r="A45" s="15" t="s">
        <v>81</v>
      </c>
      <c r="B45" s="16" t="s">
        <v>13</v>
      </c>
      <c r="C45" s="16" t="s">
        <v>26</v>
      </c>
      <c r="D45" s="16" t="s">
        <v>103</v>
      </c>
      <c r="E45" s="16" t="s">
        <v>82</v>
      </c>
      <c r="F45" s="17">
        <v>139118.9</v>
      </c>
    </row>
    <row r="46" spans="1:7" ht="51">
      <c r="A46" s="11" t="s">
        <v>72</v>
      </c>
      <c r="B46" s="12" t="s">
        <v>13</v>
      </c>
      <c r="C46" s="12" t="s">
        <v>26</v>
      </c>
      <c r="D46" s="12" t="s">
        <v>104</v>
      </c>
      <c r="E46" s="12"/>
      <c r="F46" s="13">
        <v>180000</v>
      </c>
    </row>
    <row r="47" spans="1:7" s="18" customFormat="1" ht="25.5">
      <c r="A47" s="15" t="s">
        <v>85</v>
      </c>
      <c r="B47" s="16" t="s">
        <v>13</v>
      </c>
      <c r="C47" s="16" t="s">
        <v>26</v>
      </c>
      <c r="D47" s="16" t="s">
        <v>104</v>
      </c>
      <c r="E47" s="16" t="s">
        <v>86</v>
      </c>
      <c r="F47" s="17">
        <v>180000</v>
      </c>
    </row>
    <row r="48" spans="1:7" ht="25.5">
      <c r="A48" s="11" t="s">
        <v>73</v>
      </c>
      <c r="B48" s="12" t="s">
        <v>13</v>
      </c>
      <c r="C48" s="12" t="s">
        <v>26</v>
      </c>
      <c r="D48" s="12" t="s">
        <v>105</v>
      </c>
      <c r="E48" s="12"/>
      <c r="F48" s="13">
        <f>F49+F50</f>
        <v>4309550.29</v>
      </c>
    </row>
    <row r="49" spans="1:7" s="18" customFormat="1">
      <c r="A49" s="15" t="s">
        <v>98</v>
      </c>
      <c r="B49" s="16" t="s">
        <v>13</v>
      </c>
      <c r="C49" s="16" t="s">
        <v>26</v>
      </c>
      <c r="D49" s="16" t="s">
        <v>105</v>
      </c>
      <c r="E49" s="16" t="s">
        <v>80</v>
      </c>
      <c r="F49" s="17">
        <v>4077483.29</v>
      </c>
    </row>
    <row r="50" spans="1:7" s="18" customFormat="1">
      <c r="A50" s="15" t="s">
        <v>81</v>
      </c>
      <c r="B50" s="16" t="s">
        <v>13</v>
      </c>
      <c r="C50" s="16" t="s">
        <v>26</v>
      </c>
      <c r="D50" s="16" t="s">
        <v>105</v>
      </c>
      <c r="E50" s="16" t="s">
        <v>82</v>
      </c>
      <c r="F50" s="17">
        <v>232067</v>
      </c>
    </row>
    <row r="51" spans="1:7" ht="63.75">
      <c r="A51" s="14" t="s">
        <v>106</v>
      </c>
      <c r="B51" s="12" t="s">
        <v>13</v>
      </c>
      <c r="C51" s="12" t="s">
        <v>26</v>
      </c>
      <c r="D51" s="12" t="s">
        <v>107</v>
      </c>
      <c r="E51" s="12"/>
      <c r="F51" s="13">
        <v>700</v>
      </c>
      <c r="G51" s="3"/>
    </row>
    <row r="52" spans="1:7" s="18" customFormat="1">
      <c r="A52" s="15" t="s">
        <v>98</v>
      </c>
      <c r="B52" s="16" t="s">
        <v>13</v>
      </c>
      <c r="C52" s="16" t="s">
        <v>26</v>
      </c>
      <c r="D52" s="16" t="s">
        <v>107</v>
      </c>
      <c r="E52" s="16" t="s">
        <v>80</v>
      </c>
      <c r="F52" s="17">
        <v>700</v>
      </c>
      <c r="G52" s="19"/>
    </row>
    <row r="53" spans="1:7" ht="25.5">
      <c r="A53" s="11" t="s">
        <v>29</v>
      </c>
      <c r="B53" s="12" t="s">
        <v>13</v>
      </c>
      <c r="C53" s="12" t="s">
        <v>28</v>
      </c>
      <c r="D53" s="12"/>
      <c r="E53" s="12"/>
      <c r="F53" s="13">
        <v>1519988.16</v>
      </c>
    </row>
    <row r="54" spans="1:7" s="9" customFormat="1" ht="63.75">
      <c r="A54" s="14" t="s">
        <v>74</v>
      </c>
      <c r="B54" s="12" t="s">
        <v>13</v>
      </c>
      <c r="C54" s="12" t="s">
        <v>28</v>
      </c>
      <c r="D54" s="12" t="s">
        <v>108</v>
      </c>
      <c r="E54" s="12"/>
      <c r="F54" s="13">
        <v>1178416</v>
      </c>
    </row>
    <row r="55" spans="1:7" s="18" customFormat="1">
      <c r="A55" s="15" t="s">
        <v>83</v>
      </c>
      <c r="B55" s="16" t="s">
        <v>13</v>
      </c>
      <c r="C55" s="16" t="s">
        <v>28</v>
      </c>
      <c r="D55" s="16" t="s">
        <v>108</v>
      </c>
      <c r="E55" s="16" t="s">
        <v>84</v>
      </c>
      <c r="F55" s="17">
        <v>1178416</v>
      </c>
    </row>
    <row r="56" spans="1:7" ht="38.25">
      <c r="A56" s="11" t="s">
        <v>109</v>
      </c>
      <c r="B56" s="12" t="s">
        <v>13</v>
      </c>
      <c r="C56" s="12" t="s">
        <v>28</v>
      </c>
      <c r="D56" s="12" t="s">
        <v>110</v>
      </c>
      <c r="E56" s="12"/>
      <c r="F56" s="13">
        <v>341572.16</v>
      </c>
    </row>
    <row r="57" spans="1:7" s="18" customFormat="1">
      <c r="A57" s="15" t="s">
        <v>98</v>
      </c>
      <c r="B57" s="16" t="s">
        <v>13</v>
      </c>
      <c r="C57" s="16" t="s">
        <v>28</v>
      </c>
      <c r="D57" s="16" t="s">
        <v>110</v>
      </c>
      <c r="E57" s="16" t="s">
        <v>80</v>
      </c>
      <c r="F57" s="17">
        <v>341572.16</v>
      </c>
    </row>
    <row r="58" spans="1:7">
      <c r="A58" s="11" t="s">
        <v>31</v>
      </c>
      <c r="B58" s="12" t="s">
        <v>13</v>
      </c>
      <c r="C58" s="12" t="s">
        <v>30</v>
      </c>
      <c r="D58" s="12"/>
      <c r="E58" s="12"/>
      <c r="F58" s="13">
        <v>755700</v>
      </c>
    </row>
    <row r="59" spans="1:7" ht="25.5">
      <c r="A59" s="11" t="s">
        <v>93</v>
      </c>
      <c r="B59" s="12" t="s">
        <v>13</v>
      </c>
      <c r="C59" s="12" t="s">
        <v>30</v>
      </c>
      <c r="D59" s="12" t="s">
        <v>111</v>
      </c>
      <c r="E59" s="12"/>
      <c r="F59" s="13">
        <v>44500</v>
      </c>
    </row>
    <row r="60" spans="1:7" s="18" customFormat="1" ht="38.25">
      <c r="A60" s="15" t="s">
        <v>78</v>
      </c>
      <c r="B60" s="16" t="s">
        <v>13</v>
      </c>
      <c r="C60" s="16" t="s">
        <v>30</v>
      </c>
      <c r="D60" s="16" t="s">
        <v>111</v>
      </c>
      <c r="E60" s="16" t="s">
        <v>79</v>
      </c>
      <c r="F60" s="17">
        <v>42383</v>
      </c>
    </row>
    <row r="61" spans="1:7" s="18" customFormat="1">
      <c r="A61" s="15" t="s">
        <v>98</v>
      </c>
      <c r="B61" s="16" t="s">
        <v>13</v>
      </c>
      <c r="C61" s="16" t="s">
        <v>30</v>
      </c>
      <c r="D61" s="16" t="s">
        <v>111</v>
      </c>
      <c r="E61" s="16" t="s">
        <v>80</v>
      </c>
      <c r="F61" s="17">
        <v>2117</v>
      </c>
    </row>
    <row r="62" spans="1:7" ht="25.5">
      <c r="A62" s="11" t="s">
        <v>94</v>
      </c>
      <c r="B62" s="12" t="s">
        <v>13</v>
      </c>
      <c r="C62" s="12" t="s">
        <v>30</v>
      </c>
      <c r="D62" s="12" t="s">
        <v>112</v>
      </c>
      <c r="E62" s="12"/>
      <c r="F62" s="13">
        <v>711200</v>
      </c>
    </row>
    <row r="63" spans="1:7" s="18" customFormat="1" ht="38.25">
      <c r="A63" s="15" t="s">
        <v>78</v>
      </c>
      <c r="B63" s="16" t="s">
        <v>13</v>
      </c>
      <c r="C63" s="16" t="s">
        <v>30</v>
      </c>
      <c r="D63" s="16" t="s">
        <v>112</v>
      </c>
      <c r="E63" s="16" t="s">
        <v>79</v>
      </c>
      <c r="F63" s="17">
        <v>677372</v>
      </c>
    </row>
    <row r="64" spans="1:7" s="18" customFormat="1">
      <c r="A64" s="15" t="s">
        <v>98</v>
      </c>
      <c r="B64" s="16" t="s">
        <v>13</v>
      </c>
      <c r="C64" s="16" t="s">
        <v>30</v>
      </c>
      <c r="D64" s="16" t="s">
        <v>112</v>
      </c>
      <c r="E64" s="16" t="s">
        <v>80</v>
      </c>
      <c r="F64" s="17">
        <v>33828</v>
      </c>
    </row>
    <row r="65" spans="1:6">
      <c r="A65" s="11" t="s">
        <v>113</v>
      </c>
      <c r="B65" s="12" t="s">
        <v>13</v>
      </c>
      <c r="C65" s="12" t="s">
        <v>114</v>
      </c>
      <c r="D65" s="12"/>
      <c r="E65" s="12"/>
      <c r="F65" s="13">
        <v>2207800</v>
      </c>
    </row>
    <row r="66" spans="1:6">
      <c r="A66" s="11" t="s">
        <v>115</v>
      </c>
      <c r="B66" s="12" t="s">
        <v>13</v>
      </c>
      <c r="C66" s="12" t="s">
        <v>114</v>
      </c>
      <c r="D66" s="12" t="s">
        <v>116</v>
      </c>
      <c r="E66" s="12"/>
      <c r="F66" s="13">
        <v>2000000</v>
      </c>
    </row>
    <row r="67" spans="1:6" s="18" customFormat="1">
      <c r="A67" s="15" t="s">
        <v>81</v>
      </c>
      <c r="B67" s="16" t="s">
        <v>13</v>
      </c>
      <c r="C67" s="16" t="s">
        <v>114</v>
      </c>
      <c r="D67" s="16" t="s">
        <v>116</v>
      </c>
      <c r="E67" s="16" t="s">
        <v>82</v>
      </c>
      <c r="F67" s="17">
        <v>2000000</v>
      </c>
    </row>
    <row r="68" spans="1:6" ht="38.25">
      <c r="A68" s="11" t="s">
        <v>117</v>
      </c>
      <c r="B68" s="12" t="s">
        <v>13</v>
      </c>
      <c r="C68" s="12" t="s">
        <v>114</v>
      </c>
      <c r="D68" s="12" t="s">
        <v>118</v>
      </c>
      <c r="E68" s="12"/>
      <c r="F68" s="13">
        <v>58800</v>
      </c>
    </row>
    <row r="69" spans="1:6" s="18" customFormat="1">
      <c r="A69" s="15" t="s">
        <v>98</v>
      </c>
      <c r="B69" s="16" t="s">
        <v>13</v>
      </c>
      <c r="C69" s="16" t="s">
        <v>114</v>
      </c>
      <c r="D69" s="16" t="s">
        <v>118</v>
      </c>
      <c r="E69" s="16" t="s">
        <v>80</v>
      </c>
      <c r="F69" s="17">
        <v>58800</v>
      </c>
    </row>
    <row r="70" spans="1:6" ht="25.5">
      <c r="A70" s="11" t="s">
        <v>73</v>
      </c>
      <c r="B70" s="12" t="s">
        <v>13</v>
      </c>
      <c r="C70" s="12" t="s">
        <v>114</v>
      </c>
      <c r="D70" s="12" t="s">
        <v>105</v>
      </c>
      <c r="E70" s="12"/>
      <c r="F70" s="13">
        <v>149000</v>
      </c>
    </row>
    <row r="71" spans="1:6" s="18" customFormat="1">
      <c r="A71" s="15" t="s">
        <v>98</v>
      </c>
      <c r="B71" s="16" t="s">
        <v>13</v>
      </c>
      <c r="C71" s="16" t="s">
        <v>114</v>
      </c>
      <c r="D71" s="16" t="s">
        <v>105</v>
      </c>
      <c r="E71" s="16" t="s">
        <v>80</v>
      </c>
      <c r="F71" s="17">
        <v>149000</v>
      </c>
    </row>
    <row r="72" spans="1:6">
      <c r="A72" s="11" t="s">
        <v>33</v>
      </c>
      <c r="B72" s="12" t="s">
        <v>13</v>
      </c>
      <c r="C72" s="12" t="s">
        <v>32</v>
      </c>
      <c r="D72" s="12"/>
      <c r="E72" s="12"/>
      <c r="F72" s="13">
        <f>F73+F75+F77+F79+F81+F83</f>
        <v>46620090.410000004</v>
      </c>
    </row>
    <row r="73" spans="1:6" ht="38.25">
      <c r="A73" s="11" t="s">
        <v>117</v>
      </c>
      <c r="B73" s="12" t="s">
        <v>13</v>
      </c>
      <c r="C73" s="12" t="s">
        <v>32</v>
      </c>
      <c r="D73" s="12" t="s">
        <v>118</v>
      </c>
      <c r="E73" s="12"/>
      <c r="F73" s="13">
        <v>1895399.09</v>
      </c>
    </row>
    <row r="74" spans="1:6" s="18" customFormat="1">
      <c r="A74" s="15" t="s">
        <v>98</v>
      </c>
      <c r="B74" s="16" t="s">
        <v>13</v>
      </c>
      <c r="C74" s="16" t="s">
        <v>32</v>
      </c>
      <c r="D74" s="16" t="s">
        <v>118</v>
      </c>
      <c r="E74" s="16" t="s">
        <v>80</v>
      </c>
      <c r="F74" s="17">
        <v>1895399.09</v>
      </c>
    </row>
    <row r="75" spans="1:6">
      <c r="A75" s="11" t="s">
        <v>34</v>
      </c>
      <c r="B75" s="12" t="s">
        <v>13</v>
      </c>
      <c r="C75" s="12" t="s">
        <v>32</v>
      </c>
      <c r="D75" s="12" t="s">
        <v>119</v>
      </c>
      <c r="E75" s="12"/>
      <c r="F75" s="13">
        <v>947849.9</v>
      </c>
    </row>
    <row r="76" spans="1:6" s="18" customFormat="1">
      <c r="A76" s="15" t="s">
        <v>98</v>
      </c>
      <c r="B76" s="16" t="s">
        <v>13</v>
      </c>
      <c r="C76" s="16" t="s">
        <v>32</v>
      </c>
      <c r="D76" s="16" t="s">
        <v>119</v>
      </c>
      <c r="E76" s="16" t="s">
        <v>80</v>
      </c>
      <c r="F76" s="17">
        <v>947849.9</v>
      </c>
    </row>
    <row r="77" spans="1:6">
      <c r="A77" s="11" t="s">
        <v>120</v>
      </c>
      <c r="B77" s="12" t="s">
        <v>13</v>
      </c>
      <c r="C77" s="12" t="s">
        <v>32</v>
      </c>
      <c r="D77" s="12" t="s">
        <v>121</v>
      </c>
      <c r="E77" s="12"/>
      <c r="F77" s="13">
        <v>1007433</v>
      </c>
    </row>
    <row r="78" spans="1:6" s="18" customFormat="1">
      <c r="A78" s="15" t="s">
        <v>98</v>
      </c>
      <c r="B78" s="16" t="s">
        <v>13</v>
      </c>
      <c r="C78" s="16" t="s">
        <v>32</v>
      </c>
      <c r="D78" s="16" t="s">
        <v>121</v>
      </c>
      <c r="E78" s="16" t="s">
        <v>80</v>
      </c>
      <c r="F78" s="17">
        <v>1007433</v>
      </c>
    </row>
    <row r="79" spans="1:6" ht="25.5">
      <c r="A79" s="11" t="s">
        <v>73</v>
      </c>
      <c r="B79" s="12" t="s">
        <v>13</v>
      </c>
      <c r="C79" s="12" t="s">
        <v>32</v>
      </c>
      <c r="D79" s="12" t="s">
        <v>105</v>
      </c>
      <c r="E79" s="12"/>
      <c r="F79" s="13">
        <f>F80</f>
        <v>503100</v>
      </c>
    </row>
    <row r="80" spans="1:6" s="18" customFormat="1">
      <c r="A80" s="15" t="s">
        <v>98</v>
      </c>
      <c r="B80" s="16" t="s">
        <v>13</v>
      </c>
      <c r="C80" s="16" t="s">
        <v>32</v>
      </c>
      <c r="D80" s="16" t="s">
        <v>105</v>
      </c>
      <c r="E80" s="16" t="s">
        <v>80</v>
      </c>
      <c r="F80" s="17">
        <v>503100</v>
      </c>
    </row>
    <row r="81" spans="1:6" s="9" customFormat="1" ht="38.25">
      <c r="A81" s="11" t="s">
        <v>122</v>
      </c>
      <c r="B81" s="12" t="s">
        <v>13</v>
      </c>
      <c r="C81" s="12" t="s">
        <v>32</v>
      </c>
      <c r="D81" s="12" t="s">
        <v>123</v>
      </c>
      <c r="E81" s="12"/>
      <c r="F81" s="13">
        <f>F82</f>
        <v>38786643.420000002</v>
      </c>
    </row>
    <row r="82" spans="1:6" s="18" customFormat="1">
      <c r="A82" s="15" t="s">
        <v>98</v>
      </c>
      <c r="B82" s="16" t="s">
        <v>13</v>
      </c>
      <c r="C82" s="16" t="s">
        <v>32</v>
      </c>
      <c r="D82" s="16" t="s">
        <v>123</v>
      </c>
      <c r="E82" s="16" t="s">
        <v>80</v>
      </c>
      <c r="F82" s="17">
        <v>38786643.420000002</v>
      </c>
    </row>
    <row r="83" spans="1:6">
      <c r="A83" s="11" t="s">
        <v>34</v>
      </c>
      <c r="B83" s="12" t="s">
        <v>13</v>
      </c>
      <c r="C83" s="12" t="s">
        <v>32</v>
      </c>
      <c r="D83" s="12" t="s">
        <v>124</v>
      </c>
      <c r="E83" s="12"/>
      <c r="F83" s="13">
        <v>3479665</v>
      </c>
    </row>
    <row r="84" spans="1:6" s="18" customFormat="1">
      <c r="A84" s="15" t="s">
        <v>98</v>
      </c>
      <c r="B84" s="16" t="s">
        <v>13</v>
      </c>
      <c r="C84" s="16" t="s">
        <v>32</v>
      </c>
      <c r="D84" s="16" t="s">
        <v>124</v>
      </c>
      <c r="E84" s="16" t="s">
        <v>80</v>
      </c>
      <c r="F84" s="17">
        <v>3479665</v>
      </c>
    </row>
    <row r="85" spans="1:6">
      <c r="A85" s="11" t="s">
        <v>36</v>
      </c>
      <c r="B85" s="12" t="s">
        <v>13</v>
      </c>
      <c r="C85" s="12" t="s">
        <v>35</v>
      </c>
      <c r="D85" s="12"/>
      <c r="E85" s="12"/>
      <c r="F85" s="13">
        <v>1256858</v>
      </c>
    </row>
    <row r="86" spans="1:6">
      <c r="A86" s="11" t="s">
        <v>37</v>
      </c>
      <c r="B86" s="12" t="s">
        <v>13</v>
      </c>
      <c r="C86" s="12" t="s">
        <v>35</v>
      </c>
      <c r="D86" s="12" t="s">
        <v>125</v>
      </c>
      <c r="E86" s="12"/>
      <c r="F86" s="13">
        <v>756858</v>
      </c>
    </row>
    <row r="87" spans="1:6" s="18" customFormat="1">
      <c r="A87" s="15" t="s">
        <v>98</v>
      </c>
      <c r="B87" s="16" t="s">
        <v>13</v>
      </c>
      <c r="C87" s="16" t="s">
        <v>35</v>
      </c>
      <c r="D87" s="16" t="s">
        <v>125</v>
      </c>
      <c r="E87" s="16" t="s">
        <v>80</v>
      </c>
      <c r="F87" s="17">
        <v>756858</v>
      </c>
    </row>
    <row r="88" spans="1:6" ht="38.25">
      <c r="A88" s="11" t="s">
        <v>75</v>
      </c>
      <c r="B88" s="12" t="s">
        <v>13</v>
      </c>
      <c r="C88" s="12" t="s">
        <v>35</v>
      </c>
      <c r="D88" s="12" t="s">
        <v>126</v>
      </c>
      <c r="E88" s="12"/>
      <c r="F88" s="13">
        <v>500000</v>
      </c>
    </row>
    <row r="89" spans="1:6" s="18" customFormat="1">
      <c r="A89" s="15" t="s">
        <v>81</v>
      </c>
      <c r="B89" s="16" t="s">
        <v>13</v>
      </c>
      <c r="C89" s="16" t="s">
        <v>35</v>
      </c>
      <c r="D89" s="16" t="s">
        <v>126</v>
      </c>
      <c r="E89" s="16" t="s">
        <v>82</v>
      </c>
      <c r="F89" s="17">
        <v>500000</v>
      </c>
    </row>
    <row r="90" spans="1:6">
      <c r="A90" s="11" t="s">
        <v>39</v>
      </c>
      <c r="B90" s="12" t="s">
        <v>13</v>
      </c>
      <c r="C90" s="12" t="s">
        <v>38</v>
      </c>
      <c r="D90" s="12"/>
      <c r="E90" s="12"/>
      <c r="F90" s="13">
        <f>F91+F93+F95+F97+F99+F101+F103+F105+F107+F109</f>
        <v>693889535.98999989</v>
      </c>
    </row>
    <row r="91" spans="1:6">
      <c r="A91" s="11" t="s">
        <v>40</v>
      </c>
      <c r="B91" s="12" t="s">
        <v>13</v>
      </c>
      <c r="C91" s="12" t="s">
        <v>38</v>
      </c>
      <c r="D91" s="12" t="s">
        <v>127</v>
      </c>
      <c r="E91" s="12"/>
      <c r="F91" s="13">
        <v>1941769.27</v>
      </c>
    </row>
    <row r="92" spans="1:6" s="18" customFormat="1">
      <c r="A92" s="15" t="s">
        <v>98</v>
      </c>
      <c r="B92" s="16" t="s">
        <v>13</v>
      </c>
      <c r="C92" s="16" t="s">
        <v>38</v>
      </c>
      <c r="D92" s="16" t="s">
        <v>127</v>
      </c>
      <c r="E92" s="16" t="s">
        <v>80</v>
      </c>
      <c r="F92" s="17">
        <v>1941769.27</v>
      </c>
    </row>
    <row r="93" spans="1:6" ht="25.5">
      <c r="A93" s="11" t="s">
        <v>76</v>
      </c>
      <c r="B93" s="12" t="s">
        <v>13</v>
      </c>
      <c r="C93" s="12" t="s">
        <v>38</v>
      </c>
      <c r="D93" s="12" t="s">
        <v>128</v>
      </c>
      <c r="E93" s="12"/>
      <c r="F93" s="13">
        <v>7123989.7199999997</v>
      </c>
    </row>
    <row r="94" spans="1:6" s="18" customFormat="1">
      <c r="A94" s="15" t="s">
        <v>98</v>
      </c>
      <c r="B94" s="16" t="s">
        <v>13</v>
      </c>
      <c r="C94" s="16" t="s">
        <v>38</v>
      </c>
      <c r="D94" s="16" t="s">
        <v>128</v>
      </c>
      <c r="E94" s="16" t="s">
        <v>80</v>
      </c>
      <c r="F94" s="17">
        <v>7123989.7199999997</v>
      </c>
    </row>
    <row r="95" spans="1:6" ht="25.5">
      <c r="A95" s="11" t="s">
        <v>129</v>
      </c>
      <c r="B95" s="12" t="s">
        <v>13</v>
      </c>
      <c r="C95" s="12" t="s">
        <v>38</v>
      </c>
      <c r="D95" s="12" t="s">
        <v>130</v>
      </c>
      <c r="E95" s="12"/>
      <c r="F95" s="13">
        <v>85747203.230000004</v>
      </c>
    </row>
    <row r="96" spans="1:6" s="18" customFormat="1">
      <c r="A96" s="15" t="s">
        <v>131</v>
      </c>
      <c r="B96" s="16" t="s">
        <v>13</v>
      </c>
      <c r="C96" s="16" t="s">
        <v>38</v>
      </c>
      <c r="D96" s="16" t="s">
        <v>130</v>
      </c>
      <c r="E96" s="16" t="s">
        <v>87</v>
      </c>
      <c r="F96" s="17">
        <v>85747203.230000004</v>
      </c>
    </row>
    <row r="97" spans="1:6" ht="25.5">
      <c r="A97" s="11" t="s">
        <v>129</v>
      </c>
      <c r="B97" s="12" t="s">
        <v>13</v>
      </c>
      <c r="C97" s="12" t="s">
        <v>38</v>
      </c>
      <c r="D97" s="12" t="s">
        <v>132</v>
      </c>
      <c r="E97" s="12"/>
      <c r="F97" s="13">
        <v>1358490.52</v>
      </c>
    </row>
    <row r="98" spans="1:6" s="18" customFormat="1">
      <c r="A98" s="15" t="s">
        <v>131</v>
      </c>
      <c r="B98" s="16" t="s">
        <v>13</v>
      </c>
      <c r="C98" s="16" t="s">
        <v>38</v>
      </c>
      <c r="D98" s="16" t="s">
        <v>132</v>
      </c>
      <c r="E98" s="16" t="s">
        <v>87</v>
      </c>
      <c r="F98" s="17">
        <v>1358490.52</v>
      </c>
    </row>
    <row r="99" spans="1:6" ht="25.5">
      <c r="A99" s="11" t="s">
        <v>129</v>
      </c>
      <c r="B99" s="12" t="s">
        <v>13</v>
      </c>
      <c r="C99" s="12" t="s">
        <v>38</v>
      </c>
      <c r="D99" s="12" t="s">
        <v>133</v>
      </c>
      <c r="E99" s="12"/>
      <c r="F99" s="13">
        <f>F100</f>
        <v>103098741.7</v>
      </c>
    </row>
    <row r="100" spans="1:6" s="18" customFormat="1">
      <c r="A100" s="15" t="s">
        <v>131</v>
      </c>
      <c r="B100" s="16" t="s">
        <v>13</v>
      </c>
      <c r="C100" s="16" t="s">
        <v>38</v>
      </c>
      <c r="D100" s="16" t="s">
        <v>133</v>
      </c>
      <c r="E100" s="16" t="s">
        <v>87</v>
      </c>
      <c r="F100" s="17">
        <v>103098741.7</v>
      </c>
    </row>
    <row r="101" spans="1:6" s="9" customFormat="1" ht="25.5">
      <c r="A101" s="11" t="s">
        <v>129</v>
      </c>
      <c r="B101" s="12" t="s">
        <v>13</v>
      </c>
      <c r="C101" s="12" t="s">
        <v>38</v>
      </c>
      <c r="D101" s="12" t="s">
        <v>134</v>
      </c>
      <c r="E101" s="12"/>
      <c r="F101" s="13">
        <v>5691889.5499999998</v>
      </c>
    </row>
    <row r="102" spans="1:6" s="18" customFormat="1">
      <c r="A102" s="15" t="s">
        <v>131</v>
      </c>
      <c r="B102" s="16" t="s">
        <v>13</v>
      </c>
      <c r="C102" s="16" t="s">
        <v>38</v>
      </c>
      <c r="D102" s="16" t="s">
        <v>134</v>
      </c>
      <c r="E102" s="16" t="s">
        <v>87</v>
      </c>
      <c r="F102" s="17">
        <v>5691889.5499999998</v>
      </c>
    </row>
    <row r="103" spans="1:6" ht="25.5">
      <c r="A103" s="11" t="s">
        <v>135</v>
      </c>
      <c r="B103" s="12" t="s">
        <v>13</v>
      </c>
      <c r="C103" s="12" t="s">
        <v>38</v>
      </c>
      <c r="D103" s="12" t="s">
        <v>136</v>
      </c>
      <c r="E103" s="12"/>
      <c r="F103" s="13">
        <f>F104</f>
        <v>215750000.28999999</v>
      </c>
    </row>
    <row r="104" spans="1:6" s="18" customFormat="1">
      <c r="A104" s="15" t="s">
        <v>131</v>
      </c>
      <c r="B104" s="16" t="s">
        <v>13</v>
      </c>
      <c r="C104" s="16" t="s">
        <v>38</v>
      </c>
      <c r="D104" s="16" t="s">
        <v>136</v>
      </c>
      <c r="E104" s="16" t="s">
        <v>87</v>
      </c>
      <c r="F104" s="17">
        <v>215750000.28999999</v>
      </c>
    </row>
    <row r="105" spans="1:6">
      <c r="A105" s="11" t="s">
        <v>77</v>
      </c>
      <c r="B105" s="12" t="s">
        <v>13</v>
      </c>
      <c r="C105" s="12" t="s">
        <v>38</v>
      </c>
      <c r="D105" s="12" t="s">
        <v>137</v>
      </c>
      <c r="E105" s="12"/>
      <c r="F105" s="13">
        <f>F106</f>
        <v>261797585.66999999</v>
      </c>
    </row>
    <row r="106" spans="1:6" s="18" customFormat="1">
      <c r="A106" s="15" t="s">
        <v>131</v>
      </c>
      <c r="B106" s="16" t="s">
        <v>13</v>
      </c>
      <c r="C106" s="16" t="s">
        <v>38</v>
      </c>
      <c r="D106" s="16" t="s">
        <v>137</v>
      </c>
      <c r="E106" s="16" t="s">
        <v>87</v>
      </c>
      <c r="F106" s="17">
        <v>261797585.66999999</v>
      </c>
    </row>
    <row r="107" spans="1:6">
      <c r="A107" s="11" t="s">
        <v>77</v>
      </c>
      <c r="B107" s="12" t="s">
        <v>13</v>
      </c>
      <c r="C107" s="12" t="s">
        <v>38</v>
      </c>
      <c r="D107" s="12" t="s">
        <v>138</v>
      </c>
      <c r="E107" s="12"/>
      <c r="F107" s="13">
        <v>2000047.04</v>
      </c>
    </row>
    <row r="108" spans="1:6" s="18" customFormat="1">
      <c r="A108" s="15" t="s">
        <v>131</v>
      </c>
      <c r="B108" s="16" t="s">
        <v>13</v>
      </c>
      <c r="C108" s="16" t="s">
        <v>38</v>
      </c>
      <c r="D108" s="16" t="s">
        <v>138</v>
      </c>
      <c r="E108" s="16" t="s">
        <v>87</v>
      </c>
      <c r="F108" s="17">
        <v>2000047.04</v>
      </c>
    </row>
    <row r="109" spans="1:6">
      <c r="A109" s="11" t="s">
        <v>77</v>
      </c>
      <c r="B109" s="12" t="s">
        <v>13</v>
      </c>
      <c r="C109" s="12" t="s">
        <v>38</v>
      </c>
      <c r="D109" s="12" t="s">
        <v>139</v>
      </c>
      <c r="E109" s="12"/>
      <c r="F109" s="13">
        <v>9379819</v>
      </c>
    </row>
    <row r="110" spans="1:6" s="18" customFormat="1">
      <c r="A110" s="15" t="s">
        <v>131</v>
      </c>
      <c r="B110" s="16" t="s">
        <v>13</v>
      </c>
      <c r="C110" s="16" t="s">
        <v>38</v>
      </c>
      <c r="D110" s="16" t="s">
        <v>139</v>
      </c>
      <c r="E110" s="16" t="s">
        <v>87</v>
      </c>
      <c r="F110" s="17">
        <v>9379819</v>
      </c>
    </row>
    <row r="111" spans="1:6">
      <c r="A111" s="11" t="s">
        <v>42</v>
      </c>
      <c r="B111" s="12" t="s">
        <v>13</v>
      </c>
      <c r="C111" s="12" t="s">
        <v>41</v>
      </c>
      <c r="D111" s="12"/>
      <c r="E111" s="12"/>
      <c r="F111" s="13">
        <f>F112+F114+F116+F119+F121+F123+F125+F127+F129</f>
        <v>73546469.359999999</v>
      </c>
    </row>
    <row r="112" spans="1:6" ht="25.5">
      <c r="A112" s="11" t="s">
        <v>43</v>
      </c>
      <c r="B112" s="12" t="s">
        <v>13</v>
      </c>
      <c r="C112" s="12" t="s">
        <v>41</v>
      </c>
      <c r="D112" s="12" t="s">
        <v>140</v>
      </c>
      <c r="E112" s="12"/>
      <c r="F112" s="13">
        <v>9563177.9399999995</v>
      </c>
    </row>
    <row r="113" spans="1:6" s="18" customFormat="1" ht="15.75" customHeight="1">
      <c r="A113" s="15" t="s">
        <v>81</v>
      </c>
      <c r="B113" s="16" t="s">
        <v>13</v>
      </c>
      <c r="C113" s="16" t="s">
        <v>41</v>
      </c>
      <c r="D113" s="16" t="s">
        <v>140</v>
      </c>
      <c r="E113" s="16" t="s">
        <v>82</v>
      </c>
      <c r="F113" s="17">
        <v>9563177.9399999995</v>
      </c>
    </row>
    <row r="114" spans="1:6" ht="38.25">
      <c r="A114" s="11" t="s">
        <v>44</v>
      </c>
      <c r="B114" s="12" t="s">
        <v>13</v>
      </c>
      <c r="C114" s="12" t="s">
        <v>41</v>
      </c>
      <c r="D114" s="12" t="s">
        <v>141</v>
      </c>
      <c r="E114" s="12"/>
      <c r="F114" s="13">
        <f>F115</f>
        <v>8826032.4399999995</v>
      </c>
    </row>
    <row r="115" spans="1:6" s="18" customFormat="1">
      <c r="A115" s="15" t="s">
        <v>81</v>
      </c>
      <c r="B115" s="16" t="s">
        <v>13</v>
      </c>
      <c r="C115" s="16" t="s">
        <v>41</v>
      </c>
      <c r="D115" s="16" t="s">
        <v>141</v>
      </c>
      <c r="E115" s="16" t="s">
        <v>82</v>
      </c>
      <c r="F115" s="17">
        <v>8826032.4399999995</v>
      </c>
    </row>
    <row r="116" spans="1:6" s="9" customFormat="1">
      <c r="A116" s="11" t="s">
        <v>45</v>
      </c>
      <c r="B116" s="12" t="s">
        <v>13</v>
      </c>
      <c r="C116" s="12" t="s">
        <v>41</v>
      </c>
      <c r="D116" s="12" t="s">
        <v>142</v>
      </c>
      <c r="E116" s="12"/>
      <c r="F116" s="13">
        <v>21501533.27</v>
      </c>
    </row>
    <row r="117" spans="1:6" s="18" customFormat="1">
      <c r="A117" s="15" t="s">
        <v>98</v>
      </c>
      <c r="B117" s="16" t="s">
        <v>13</v>
      </c>
      <c r="C117" s="16" t="s">
        <v>41</v>
      </c>
      <c r="D117" s="16" t="s">
        <v>142</v>
      </c>
      <c r="E117" s="16" t="s">
        <v>80</v>
      </c>
      <c r="F117" s="17">
        <v>16603972.130000001</v>
      </c>
    </row>
    <row r="118" spans="1:6" s="18" customFormat="1">
      <c r="A118" s="15" t="s">
        <v>131</v>
      </c>
      <c r="B118" s="16" t="s">
        <v>13</v>
      </c>
      <c r="C118" s="16" t="s">
        <v>41</v>
      </c>
      <c r="D118" s="16" t="s">
        <v>142</v>
      </c>
      <c r="E118" s="16" t="s">
        <v>87</v>
      </c>
      <c r="F118" s="17">
        <v>4897561.1399999997</v>
      </c>
    </row>
    <row r="119" spans="1:6" ht="38.25">
      <c r="A119" s="11" t="s">
        <v>143</v>
      </c>
      <c r="B119" s="12" t="s">
        <v>13</v>
      </c>
      <c r="C119" s="12" t="s">
        <v>41</v>
      </c>
      <c r="D119" s="12" t="s">
        <v>144</v>
      </c>
      <c r="E119" s="12"/>
      <c r="F119" s="13">
        <f>F120</f>
        <v>11866031.859999999</v>
      </c>
    </row>
    <row r="120" spans="1:6" s="18" customFormat="1">
      <c r="A120" s="15" t="s">
        <v>98</v>
      </c>
      <c r="B120" s="16" t="s">
        <v>13</v>
      </c>
      <c r="C120" s="16" t="s">
        <v>41</v>
      </c>
      <c r="D120" s="16" t="s">
        <v>144</v>
      </c>
      <c r="E120" s="16" t="s">
        <v>80</v>
      </c>
      <c r="F120" s="17">
        <v>11866031.859999999</v>
      </c>
    </row>
    <row r="121" spans="1:6" ht="25.5">
      <c r="A121" s="11" t="s">
        <v>145</v>
      </c>
      <c r="B121" s="12" t="s">
        <v>13</v>
      </c>
      <c r="C121" s="12" t="s">
        <v>41</v>
      </c>
      <c r="D121" s="12" t="s">
        <v>146</v>
      </c>
      <c r="E121" s="12"/>
      <c r="F121" s="13">
        <v>1620000</v>
      </c>
    </row>
    <row r="122" spans="1:6" s="18" customFormat="1">
      <c r="A122" s="15" t="s">
        <v>98</v>
      </c>
      <c r="B122" s="16" t="s">
        <v>13</v>
      </c>
      <c r="C122" s="16" t="s">
        <v>41</v>
      </c>
      <c r="D122" s="16" t="s">
        <v>146</v>
      </c>
      <c r="E122" s="16" t="s">
        <v>80</v>
      </c>
      <c r="F122" s="17">
        <v>1620000</v>
      </c>
    </row>
    <row r="123" spans="1:6" ht="25.5">
      <c r="A123" s="11" t="s">
        <v>73</v>
      </c>
      <c r="B123" s="12" t="s">
        <v>13</v>
      </c>
      <c r="C123" s="12" t="s">
        <v>41</v>
      </c>
      <c r="D123" s="12" t="s">
        <v>105</v>
      </c>
      <c r="E123" s="12"/>
      <c r="F123" s="13">
        <v>2227337.5</v>
      </c>
    </row>
    <row r="124" spans="1:6" s="18" customFormat="1">
      <c r="A124" s="15" t="s">
        <v>98</v>
      </c>
      <c r="B124" s="16" t="s">
        <v>13</v>
      </c>
      <c r="C124" s="16" t="s">
        <v>41</v>
      </c>
      <c r="D124" s="16" t="s">
        <v>105</v>
      </c>
      <c r="E124" s="16" t="s">
        <v>80</v>
      </c>
      <c r="F124" s="17">
        <v>2227337.5</v>
      </c>
    </row>
    <row r="125" spans="1:6">
      <c r="A125" s="11" t="s">
        <v>34</v>
      </c>
      <c r="B125" s="12" t="s">
        <v>13</v>
      </c>
      <c r="C125" s="12" t="s">
        <v>41</v>
      </c>
      <c r="D125" s="12" t="s">
        <v>147</v>
      </c>
      <c r="E125" s="12"/>
      <c r="F125" s="13">
        <v>3676666</v>
      </c>
    </row>
    <row r="126" spans="1:6" s="18" customFormat="1">
      <c r="A126" s="15" t="s">
        <v>98</v>
      </c>
      <c r="B126" s="16" t="s">
        <v>13</v>
      </c>
      <c r="C126" s="16" t="s">
        <v>41</v>
      </c>
      <c r="D126" s="16" t="s">
        <v>147</v>
      </c>
      <c r="E126" s="16" t="s">
        <v>80</v>
      </c>
      <c r="F126" s="17">
        <v>3676666</v>
      </c>
    </row>
    <row r="127" spans="1:6" s="9" customFormat="1" ht="25.5">
      <c r="A127" s="11" t="s">
        <v>148</v>
      </c>
      <c r="B127" s="12" t="s">
        <v>13</v>
      </c>
      <c r="C127" s="12" t="s">
        <v>41</v>
      </c>
      <c r="D127" s="12" t="s">
        <v>149</v>
      </c>
      <c r="E127" s="12"/>
      <c r="F127" s="13">
        <f>F128</f>
        <v>13819719.35</v>
      </c>
    </row>
    <row r="128" spans="1:6" s="18" customFormat="1">
      <c r="A128" s="15" t="s">
        <v>98</v>
      </c>
      <c r="B128" s="16" t="s">
        <v>13</v>
      </c>
      <c r="C128" s="16" t="s">
        <v>41</v>
      </c>
      <c r="D128" s="16" t="s">
        <v>149</v>
      </c>
      <c r="E128" s="16" t="s">
        <v>80</v>
      </c>
      <c r="F128" s="17">
        <v>13819719.35</v>
      </c>
    </row>
    <row r="129" spans="1:6">
      <c r="A129" s="11" t="s">
        <v>150</v>
      </c>
      <c r="B129" s="12" t="s">
        <v>13</v>
      </c>
      <c r="C129" s="12" t="s">
        <v>41</v>
      </c>
      <c r="D129" s="12" t="s">
        <v>151</v>
      </c>
      <c r="E129" s="12"/>
      <c r="F129" s="13">
        <v>445971</v>
      </c>
    </row>
    <row r="130" spans="1:6" s="18" customFormat="1">
      <c r="A130" s="15" t="s">
        <v>98</v>
      </c>
      <c r="B130" s="16" t="s">
        <v>13</v>
      </c>
      <c r="C130" s="16" t="s">
        <v>41</v>
      </c>
      <c r="D130" s="16" t="s">
        <v>151</v>
      </c>
      <c r="E130" s="16" t="s">
        <v>80</v>
      </c>
      <c r="F130" s="17">
        <v>445971</v>
      </c>
    </row>
    <row r="131" spans="1:6">
      <c r="A131" s="11" t="s">
        <v>47</v>
      </c>
      <c r="B131" s="12" t="s">
        <v>13</v>
      </c>
      <c r="C131" s="12" t="s">
        <v>46</v>
      </c>
      <c r="D131" s="12"/>
      <c r="E131" s="12"/>
      <c r="F131" s="13">
        <f>F132+F134+F136+F138</f>
        <v>15014805.720000001</v>
      </c>
    </row>
    <row r="132" spans="1:6" s="9" customFormat="1">
      <c r="A132" s="11" t="s">
        <v>48</v>
      </c>
      <c r="B132" s="12" t="s">
        <v>13</v>
      </c>
      <c r="C132" s="12" t="s">
        <v>46</v>
      </c>
      <c r="D132" s="12" t="s">
        <v>152</v>
      </c>
      <c r="E132" s="12"/>
      <c r="F132" s="13">
        <f>F133</f>
        <v>7397444.0700000003</v>
      </c>
    </row>
    <row r="133" spans="1:6" s="18" customFormat="1">
      <c r="A133" s="15" t="s">
        <v>98</v>
      </c>
      <c r="B133" s="16" t="s">
        <v>13</v>
      </c>
      <c r="C133" s="16" t="s">
        <v>46</v>
      </c>
      <c r="D133" s="16" t="s">
        <v>152</v>
      </c>
      <c r="E133" s="16" t="s">
        <v>80</v>
      </c>
      <c r="F133" s="17">
        <v>7397444.0700000003</v>
      </c>
    </row>
    <row r="134" spans="1:6">
      <c r="A134" s="11" t="s">
        <v>49</v>
      </c>
      <c r="B134" s="12" t="s">
        <v>13</v>
      </c>
      <c r="C134" s="12" t="s">
        <v>46</v>
      </c>
      <c r="D134" s="12" t="s">
        <v>153</v>
      </c>
      <c r="E134" s="12"/>
      <c r="F134" s="13">
        <v>370000</v>
      </c>
    </row>
    <row r="135" spans="1:6" s="18" customFormat="1">
      <c r="A135" s="15" t="s">
        <v>98</v>
      </c>
      <c r="B135" s="16" t="s">
        <v>13</v>
      </c>
      <c r="C135" s="16" t="s">
        <v>46</v>
      </c>
      <c r="D135" s="16" t="s">
        <v>153</v>
      </c>
      <c r="E135" s="16" t="s">
        <v>80</v>
      </c>
      <c r="F135" s="17">
        <v>370000</v>
      </c>
    </row>
    <row r="136" spans="1:6">
      <c r="A136" s="11" t="s">
        <v>50</v>
      </c>
      <c r="B136" s="12" t="s">
        <v>13</v>
      </c>
      <c r="C136" s="12" t="s">
        <v>46</v>
      </c>
      <c r="D136" s="12" t="s">
        <v>154</v>
      </c>
      <c r="E136" s="12"/>
      <c r="F136" s="13">
        <v>1624000</v>
      </c>
    </row>
    <row r="137" spans="1:6" s="18" customFormat="1">
      <c r="A137" s="15" t="s">
        <v>98</v>
      </c>
      <c r="B137" s="16" t="s">
        <v>13</v>
      </c>
      <c r="C137" s="16" t="s">
        <v>46</v>
      </c>
      <c r="D137" s="16" t="s">
        <v>154</v>
      </c>
      <c r="E137" s="16" t="s">
        <v>80</v>
      </c>
      <c r="F137" s="17">
        <v>1624000</v>
      </c>
    </row>
    <row r="138" spans="1:6" s="9" customFormat="1">
      <c r="A138" s="11" t="s">
        <v>51</v>
      </c>
      <c r="B138" s="12" t="s">
        <v>13</v>
      </c>
      <c r="C138" s="12" t="s">
        <v>46</v>
      </c>
      <c r="D138" s="12" t="s">
        <v>155</v>
      </c>
      <c r="E138" s="12"/>
      <c r="F138" s="13">
        <v>5623361.6500000004</v>
      </c>
    </row>
    <row r="139" spans="1:6" s="18" customFormat="1">
      <c r="A139" s="15" t="s">
        <v>98</v>
      </c>
      <c r="B139" s="16" t="s">
        <v>13</v>
      </c>
      <c r="C139" s="16" t="s">
        <v>46</v>
      </c>
      <c r="D139" s="16" t="s">
        <v>155</v>
      </c>
      <c r="E139" s="16" t="s">
        <v>80</v>
      </c>
      <c r="F139" s="17">
        <v>5623361.6500000004</v>
      </c>
    </row>
    <row r="140" spans="1:6">
      <c r="A140" s="11" t="s">
        <v>53</v>
      </c>
      <c r="B140" s="12" t="s">
        <v>13</v>
      </c>
      <c r="C140" s="12" t="s">
        <v>52</v>
      </c>
      <c r="D140" s="12"/>
      <c r="E140" s="12"/>
      <c r="F140" s="13">
        <f>F141</f>
        <v>14405650.629999999</v>
      </c>
    </row>
    <row r="141" spans="1:6">
      <c r="A141" s="11" t="s">
        <v>54</v>
      </c>
      <c r="B141" s="12" t="s">
        <v>13</v>
      </c>
      <c r="C141" s="12" t="s">
        <v>52</v>
      </c>
      <c r="D141" s="12" t="s">
        <v>156</v>
      </c>
      <c r="E141" s="12"/>
      <c r="F141" s="13">
        <f>F142+F143+F144</f>
        <v>14405650.629999999</v>
      </c>
    </row>
    <row r="142" spans="1:6" s="18" customFormat="1" ht="38.25">
      <c r="A142" s="15" t="s">
        <v>78</v>
      </c>
      <c r="B142" s="16" t="s">
        <v>13</v>
      </c>
      <c r="C142" s="16" t="s">
        <v>52</v>
      </c>
      <c r="D142" s="16" t="s">
        <v>156</v>
      </c>
      <c r="E142" s="16" t="s">
        <v>79</v>
      </c>
      <c r="F142" s="17">
        <v>13189688.949999999</v>
      </c>
    </row>
    <row r="143" spans="1:6" s="18" customFormat="1">
      <c r="A143" s="15" t="s">
        <v>98</v>
      </c>
      <c r="B143" s="16" t="s">
        <v>13</v>
      </c>
      <c r="C143" s="16" t="s">
        <v>52</v>
      </c>
      <c r="D143" s="16" t="s">
        <v>156</v>
      </c>
      <c r="E143" s="16" t="s">
        <v>80</v>
      </c>
      <c r="F143" s="17">
        <v>1212814.7</v>
      </c>
    </row>
    <row r="144" spans="1:6" s="18" customFormat="1">
      <c r="A144" s="15" t="s">
        <v>81</v>
      </c>
      <c r="B144" s="16" t="s">
        <v>13</v>
      </c>
      <c r="C144" s="16" t="s">
        <v>52</v>
      </c>
      <c r="D144" s="16" t="s">
        <v>156</v>
      </c>
      <c r="E144" s="16" t="s">
        <v>82</v>
      </c>
      <c r="F144" s="17">
        <v>3146.98</v>
      </c>
    </row>
    <row r="145" spans="1:6">
      <c r="A145" s="11" t="s">
        <v>56</v>
      </c>
      <c r="B145" s="12" t="s">
        <v>13</v>
      </c>
      <c r="C145" s="12" t="s">
        <v>55</v>
      </c>
      <c r="D145" s="12"/>
      <c r="E145" s="12"/>
      <c r="F145" s="13">
        <v>2380000</v>
      </c>
    </row>
    <row r="146" spans="1:6" ht="51">
      <c r="A146" s="11" t="s">
        <v>72</v>
      </c>
      <c r="B146" s="12" t="s">
        <v>13</v>
      </c>
      <c r="C146" s="12" t="s">
        <v>55</v>
      </c>
      <c r="D146" s="12" t="s">
        <v>104</v>
      </c>
      <c r="E146" s="12"/>
      <c r="F146" s="13">
        <v>180000</v>
      </c>
    </row>
    <row r="147" spans="1:6" s="18" customFormat="1" ht="25.5">
      <c r="A147" s="15" t="s">
        <v>85</v>
      </c>
      <c r="B147" s="16" t="s">
        <v>13</v>
      </c>
      <c r="C147" s="16" t="s">
        <v>55</v>
      </c>
      <c r="D147" s="16" t="s">
        <v>104</v>
      </c>
      <c r="E147" s="16" t="s">
        <v>86</v>
      </c>
      <c r="F147" s="17">
        <v>180000</v>
      </c>
    </row>
    <row r="148" spans="1:6" ht="38.25">
      <c r="A148" s="11" t="s">
        <v>157</v>
      </c>
      <c r="B148" s="12" t="s">
        <v>13</v>
      </c>
      <c r="C148" s="12" t="s">
        <v>55</v>
      </c>
      <c r="D148" s="12" t="s">
        <v>158</v>
      </c>
      <c r="E148" s="12"/>
      <c r="F148" s="13">
        <v>2200000</v>
      </c>
    </row>
    <row r="149" spans="1:6" s="18" customFormat="1">
      <c r="A149" s="15" t="s">
        <v>98</v>
      </c>
      <c r="B149" s="16" t="s">
        <v>13</v>
      </c>
      <c r="C149" s="16" t="s">
        <v>55</v>
      </c>
      <c r="D149" s="16" t="s">
        <v>158</v>
      </c>
      <c r="E149" s="16" t="s">
        <v>80</v>
      </c>
      <c r="F149" s="17">
        <v>1935000</v>
      </c>
    </row>
    <row r="150" spans="1:6" s="18" customFormat="1">
      <c r="A150" s="15" t="s">
        <v>81</v>
      </c>
      <c r="B150" s="16" t="s">
        <v>13</v>
      </c>
      <c r="C150" s="16" t="s">
        <v>55</v>
      </c>
      <c r="D150" s="16" t="s">
        <v>158</v>
      </c>
      <c r="E150" s="16" t="s">
        <v>82</v>
      </c>
      <c r="F150" s="17">
        <v>265000</v>
      </c>
    </row>
    <row r="151" spans="1:6">
      <c r="A151" s="11" t="s">
        <v>58</v>
      </c>
      <c r="B151" s="12" t="s">
        <v>13</v>
      </c>
      <c r="C151" s="12" t="s">
        <v>57</v>
      </c>
      <c r="D151" s="12"/>
      <c r="E151" s="12"/>
      <c r="F151" s="13">
        <f>F152+F154+F159</f>
        <v>27945956.190000001</v>
      </c>
    </row>
    <row r="152" spans="1:6">
      <c r="A152" s="11" t="s">
        <v>159</v>
      </c>
      <c r="B152" s="12" t="s">
        <v>13</v>
      </c>
      <c r="C152" s="12" t="s">
        <v>57</v>
      </c>
      <c r="D152" s="12" t="s">
        <v>160</v>
      </c>
      <c r="E152" s="12"/>
      <c r="F152" s="13">
        <v>962719.1</v>
      </c>
    </row>
    <row r="153" spans="1:6" s="18" customFormat="1" ht="25.5">
      <c r="A153" s="15" t="s">
        <v>85</v>
      </c>
      <c r="B153" s="16" t="s">
        <v>13</v>
      </c>
      <c r="C153" s="16" t="s">
        <v>57</v>
      </c>
      <c r="D153" s="16" t="s">
        <v>160</v>
      </c>
      <c r="E153" s="16" t="s">
        <v>86</v>
      </c>
      <c r="F153" s="17">
        <v>962719.1</v>
      </c>
    </row>
    <row r="154" spans="1:6">
      <c r="A154" s="11" t="s">
        <v>54</v>
      </c>
      <c r="B154" s="12" t="s">
        <v>13</v>
      </c>
      <c r="C154" s="12" t="s">
        <v>57</v>
      </c>
      <c r="D154" s="12" t="s">
        <v>161</v>
      </c>
      <c r="E154" s="12"/>
      <c r="F154" s="13">
        <f>F155+F156+F157+F158</f>
        <v>26745956.190000001</v>
      </c>
    </row>
    <row r="155" spans="1:6" s="18" customFormat="1" ht="38.25">
      <c r="A155" s="15" t="s">
        <v>78</v>
      </c>
      <c r="B155" s="16" t="s">
        <v>13</v>
      </c>
      <c r="C155" s="16" t="s">
        <v>57</v>
      </c>
      <c r="D155" s="16" t="s">
        <v>161</v>
      </c>
      <c r="E155" s="16" t="s">
        <v>79</v>
      </c>
      <c r="F155" s="17">
        <v>7000775.2599999998</v>
      </c>
    </row>
    <row r="156" spans="1:6" s="18" customFormat="1">
      <c r="A156" s="15" t="s">
        <v>98</v>
      </c>
      <c r="B156" s="16" t="s">
        <v>13</v>
      </c>
      <c r="C156" s="16" t="s">
        <v>57</v>
      </c>
      <c r="D156" s="16" t="s">
        <v>161</v>
      </c>
      <c r="E156" s="16" t="s">
        <v>80</v>
      </c>
      <c r="F156" s="17">
        <v>6302850.2000000002</v>
      </c>
    </row>
    <row r="157" spans="1:6" s="18" customFormat="1" ht="25.5">
      <c r="A157" s="15" t="s">
        <v>85</v>
      </c>
      <c r="B157" s="16" t="s">
        <v>13</v>
      </c>
      <c r="C157" s="16" t="s">
        <v>57</v>
      </c>
      <c r="D157" s="16" t="s">
        <v>161</v>
      </c>
      <c r="E157" s="16" t="s">
        <v>86</v>
      </c>
      <c r="F157" s="17">
        <v>13442243.199999999</v>
      </c>
    </row>
    <row r="158" spans="1:6" s="18" customFormat="1">
      <c r="A158" s="15" t="s">
        <v>81</v>
      </c>
      <c r="B158" s="16" t="s">
        <v>13</v>
      </c>
      <c r="C158" s="16" t="s">
        <v>57</v>
      </c>
      <c r="D158" s="16" t="s">
        <v>161</v>
      </c>
      <c r="E158" s="16" t="s">
        <v>82</v>
      </c>
      <c r="F158" s="17">
        <v>87.53</v>
      </c>
    </row>
    <row r="159" spans="1:6">
      <c r="A159" s="11" t="s">
        <v>120</v>
      </c>
      <c r="B159" s="12" t="s">
        <v>13</v>
      </c>
      <c r="C159" s="12" t="s">
        <v>57</v>
      </c>
      <c r="D159" s="12" t="s">
        <v>162</v>
      </c>
      <c r="E159" s="12"/>
      <c r="F159" s="13">
        <v>237280.9</v>
      </c>
    </row>
    <row r="160" spans="1:6" s="18" customFormat="1" ht="25.5">
      <c r="A160" s="15" t="s">
        <v>85</v>
      </c>
      <c r="B160" s="16" t="s">
        <v>13</v>
      </c>
      <c r="C160" s="16" t="s">
        <v>57</v>
      </c>
      <c r="D160" s="16" t="s">
        <v>162</v>
      </c>
      <c r="E160" s="16" t="s">
        <v>86</v>
      </c>
      <c r="F160" s="17">
        <v>237280.9</v>
      </c>
    </row>
    <row r="161" spans="1:6">
      <c r="A161" s="11" t="s">
        <v>60</v>
      </c>
      <c r="B161" s="12" t="s">
        <v>13</v>
      </c>
      <c r="C161" s="12" t="s">
        <v>59</v>
      </c>
      <c r="D161" s="12"/>
      <c r="E161" s="12"/>
      <c r="F161" s="13">
        <v>1095953.6000000001</v>
      </c>
    </row>
    <row r="162" spans="1:6" ht="25.5">
      <c r="A162" s="11" t="s">
        <v>163</v>
      </c>
      <c r="B162" s="12" t="s">
        <v>13</v>
      </c>
      <c r="C162" s="12" t="s">
        <v>59</v>
      </c>
      <c r="D162" s="12" t="s">
        <v>164</v>
      </c>
      <c r="E162" s="12"/>
      <c r="F162" s="13">
        <v>260139.6</v>
      </c>
    </row>
    <row r="163" spans="1:6" s="18" customFormat="1">
      <c r="A163" s="15" t="s">
        <v>88</v>
      </c>
      <c r="B163" s="16" t="s">
        <v>13</v>
      </c>
      <c r="C163" s="16" t="s">
        <v>59</v>
      </c>
      <c r="D163" s="16" t="s">
        <v>164</v>
      </c>
      <c r="E163" s="16" t="s">
        <v>89</v>
      </c>
      <c r="F163" s="17">
        <v>260139.6</v>
      </c>
    </row>
    <row r="164" spans="1:6" ht="25.5">
      <c r="A164" s="11" t="s">
        <v>163</v>
      </c>
      <c r="B164" s="12" t="s">
        <v>13</v>
      </c>
      <c r="C164" s="12" t="s">
        <v>59</v>
      </c>
      <c r="D164" s="12" t="s">
        <v>165</v>
      </c>
      <c r="E164" s="12"/>
      <c r="F164" s="13">
        <v>650000</v>
      </c>
    </row>
    <row r="165" spans="1:6" s="18" customFormat="1">
      <c r="A165" s="15" t="s">
        <v>88</v>
      </c>
      <c r="B165" s="16" t="s">
        <v>13</v>
      </c>
      <c r="C165" s="16" t="s">
        <v>59</v>
      </c>
      <c r="D165" s="16" t="s">
        <v>165</v>
      </c>
      <c r="E165" s="16" t="s">
        <v>89</v>
      </c>
      <c r="F165" s="17">
        <v>650000</v>
      </c>
    </row>
    <row r="166" spans="1:6" ht="25.5">
      <c r="A166" s="11" t="s">
        <v>163</v>
      </c>
      <c r="B166" s="12" t="s">
        <v>13</v>
      </c>
      <c r="C166" s="12" t="s">
        <v>59</v>
      </c>
      <c r="D166" s="12" t="s">
        <v>166</v>
      </c>
      <c r="E166" s="12"/>
      <c r="F166" s="13">
        <v>185814</v>
      </c>
    </row>
    <row r="167" spans="1:6" s="18" customFormat="1">
      <c r="A167" s="15" t="s">
        <v>88</v>
      </c>
      <c r="B167" s="16" t="s">
        <v>13</v>
      </c>
      <c r="C167" s="16" t="s">
        <v>59</v>
      </c>
      <c r="D167" s="16" t="s">
        <v>166</v>
      </c>
      <c r="E167" s="16" t="s">
        <v>89</v>
      </c>
      <c r="F167" s="17">
        <v>185814</v>
      </c>
    </row>
    <row r="168" spans="1:6">
      <c r="A168" s="11" t="s">
        <v>62</v>
      </c>
      <c r="B168" s="12" t="s">
        <v>13</v>
      </c>
      <c r="C168" s="12" t="s">
        <v>61</v>
      </c>
      <c r="D168" s="12"/>
      <c r="E168" s="12"/>
      <c r="F168" s="13">
        <v>588825.5</v>
      </c>
    </row>
    <row r="169" spans="1:6">
      <c r="A169" s="11" t="s">
        <v>63</v>
      </c>
      <c r="B169" s="12" t="s">
        <v>13</v>
      </c>
      <c r="C169" s="12" t="s">
        <v>61</v>
      </c>
      <c r="D169" s="12" t="s">
        <v>167</v>
      </c>
      <c r="E169" s="12"/>
      <c r="F169" s="13">
        <v>588825.5</v>
      </c>
    </row>
    <row r="170" spans="1:6" s="18" customFormat="1">
      <c r="A170" s="15" t="s">
        <v>81</v>
      </c>
      <c r="B170" s="16" t="s">
        <v>13</v>
      </c>
      <c r="C170" s="16" t="s">
        <v>61</v>
      </c>
      <c r="D170" s="16" t="s">
        <v>167</v>
      </c>
      <c r="E170" s="16" t="s">
        <v>82</v>
      </c>
      <c r="F170" s="17">
        <v>588825.5</v>
      </c>
    </row>
    <row r="171" spans="1:6">
      <c r="A171" s="11" t="s">
        <v>65</v>
      </c>
      <c r="B171" s="12" t="s">
        <v>13</v>
      </c>
      <c r="C171" s="12" t="s">
        <v>64</v>
      </c>
      <c r="D171" s="12"/>
      <c r="E171" s="12"/>
      <c r="F171" s="13">
        <v>431823.98</v>
      </c>
    </row>
    <row r="172" spans="1:6">
      <c r="A172" s="11" t="s">
        <v>66</v>
      </c>
      <c r="B172" s="12" t="s">
        <v>13</v>
      </c>
      <c r="C172" s="12" t="s">
        <v>64</v>
      </c>
      <c r="D172" s="12" t="s">
        <v>168</v>
      </c>
      <c r="E172" s="12"/>
      <c r="F172" s="13">
        <v>431823.98</v>
      </c>
    </row>
    <row r="173" spans="1:6" s="18" customFormat="1">
      <c r="A173" s="15" t="s">
        <v>90</v>
      </c>
      <c r="B173" s="16" t="s">
        <v>13</v>
      </c>
      <c r="C173" s="16" t="s">
        <v>64</v>
      </c>
      <c r="D173" s="16" t="s">
        <v>168</v>
      </c>
      <c r="E173" s="16" t="s">
        <v>91</v>
      </c>
      <c r="F173" s="17">
        <v>431823.98</v>
      </c>
    </row>
  </sheetData>
  <mergeCells count="6">
    <mergeCell ref="B10:E10"/>
    <mergeCell ref="A9:F9"/>
    <mergeCell ref="A7:F7"/>
    <mergeCell ref="A8:F8"/>
    <mergeCell ref="A10:A11"/>
    <mergeCell ref="F10:F11"/>
  </mergeCells>
  <pageMargins left="0.98425196850393704" right="0.39370078740157483" top="0.39370078740157483" bottom="0.39370078740157483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KG</cp:lastModifiedBy>
  <cp:lastPrinted>2017-06-19T08:54:01Z</cp:lastPrinted>
  <dcterms:created xsi:type="dcterms:W3CDTF">1996-10-08T23:32:33Z</dcterms:created>
  <dcterms:modified xsi:type="dcterms:W3CDTF">2017-06-19T08:54:05Z</dcterms:modified>
</cp:coreProperties>
</file>